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5520" activeTab="0"/>
  </bookViews>
  <sheets>
    <sheet name="Foglio1" sheetId="1" r:id="rId1"/>
    <sheet name="acqua" sheetId="2" r:id="rId2"/>
    <sheet name="sale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<sst xmlns="http://schemas.openxmlformats.org/spreadsheetml/2006/main" count="40" uniqueCount="29">
  <si>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M(Cl)</t>
  </si>
  <si>
    <t>M(Na)</t>
  </si>
  <si>
    <t>M(NaCl)</t>
  </si>
  <si>
    <t>N Avogrado</t>
  </si>
  <si>
    <t>g/cm3</t>
  </si>
  <si>
    <t>g</t>
  </si>
  <si>
    <t>d(NaCl)</t>
  </si>
  <si>
    <t>N</t>
  </si>
  <si>
    <t>Nnodi=N*2</t>
  </si>
  <si>
    <t>NL</t>
  </si>
  <si>
    <t>p=1/NL</t>
  </si>
  <si>
    <t>cm</t>
  </si>
  <si>
    <t>m</t>
  </si>
  <si>
    <t>ri(Na)</t>
  </si>
  <si>
    <t>ri(Cl)</t>
  </si>
  <si>
    <t>ri(Na)+ri(Cl)</t>
  </si>
  <si>
    <t>Raggio ionico</t>
  </si>
  <si>
    <t>Massa atomica e molecolare</t>
  </si>
  <si>
    <t>o grammoatomo e grammomolecola</t>
  </si>
  <si>
    <t>M(H)</t>
  </si>
  <si>
    <t>M(O)</t>
  </si>
  <si>
    <t>M(H2O)</t>
  </si>
  <si>
    <t>Raggio covalente</t>
  </si>
  <si>
    <t>rc(H)</t>
  </si>
  <si>
    <t>rc(O)</t>
  </si>
  <si>
    <t>rc(H)+rc(O)</t>
  </si>
  <si>
    <t>d(H2O)</t>
  </si>
  <si>
    <t>V1</t>
  </si>
  <si>
    <t>passo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</si>
</sst>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1">
    <font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1" fontId="0" fillId="0" borderId="0" xfId="0" applyNumberFormat="1" applyAlignment="1">
      <alignment wrapText="1"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133350</xdr:rowOff>
    </xdr:from>
    <xdr:to>
      <xdr:col>8</xdr:col>
      <xdr:colOff>190500</xdr:colOff>
      <xdr:row>9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409950" y="133350"/>
          <a:ext cx="267652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N numero di molecole
M massa totale   m1 massa di 1
V volume totale   v1 "volume vitale" di 1
d densita' di massa d=M/V
n densita' di particelle n=N/V
p passo reticolo interatomico
L lato cubo
</a:t>
          </a:r>
        </a:p>
      </xdr:txBody>
    </xdr:sp>
    <xdr:clientData/>
  </xdr:twoCellAnchor>
  <xdr:twoCellAnchor>
    <xdr:from>
      <xdr:col>0</xdr:col>
      <xdr:colOff>123825</xdr:colOff>
      <xdr:row>0</xdr:row>
      <xdr:rowOff>85725</xdr:rowOff>
    </xdr:from>
    <xdr:to>
      <xdr:col>2</xdr:col>
      <xdr:colOff>666750</xdr:colOff>
      <xdr:row>3</xdr:row>
      <xdr:rowOff>133350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123825" y="85725"/>
          <a:ext cx="18954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Distanza interatomica calcolata dalla densita' del materiale e masse atomiche.</a:t>
          </a:r>
        </a:p>
      </xdr:txBody>
    </xdr:sp>
    <xdr:clientData/>
  </xdr:twoCellAnchor>
  <xdr:twoCellAnchor>
    <xdr:from>
      <xdr:col>0</xdr:col>
      <xdr:colOff>152400</xdr:colOff>
      <xdr:row>5</xdr:row>
      <xdr:rowOff>19050</xdr:rowOff>
    </xdr:from>
    <xdr:to>
      <xdr:col>3</xdr:col>
      <xdr:colOff>9525</xdr:colOff>
      <xdr:row>10</xdr:row>
      <xdr:rowOff>142875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152400" y="828675"/>
          <a:ext cx="21240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M=N*M1
d=n*M1
V1=V/N  n=N/V   n*V1=1
d=M/V=M1/V1 dim: (M/N)/(V/N)
da cui: V1=M1/d</a:t>
          </a:r>
        </a:p>
      </xdr:txBody>
    </xdr:sp>
    <xdr:clientData/>
  </xdr:twoCellAnchor>
  <xdr:twoCellAnchor>
    <xdr:from>
      <xdr:col>0</xdr:col>
      <xdr:colOff>180975</xdr:colOff>
      <xdr:row>11</xdr:row>
      <xdr:rowOff>85725</xdr:rowOff>
    </xdr:from>
    <xdr:to>
      <xdr:col>3</xdr:col>
      <xdr:colOff>400050</xdr:colOff>
      <xdr:row>16</xdr:row>
      <xdr:rowOff>28575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180975" y="1866900"/>
          <a:ext cx="24860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Supponendo un reticolo cubico, calcolare il passo del reticolo.
passo_reticolo = volume_cella^(1/3)
</a:t>
          </a:r>
        </a:p>
      </xdr:txBody>
    </xdr:sp>
    <xdr:clientData/>
  </xdr:twoCellAnchor>
  <xdr:twoCellAnchor>
    <xdr:from>
      <xdr:col>4</xdr:col>
      <xdr:colOff>466725</xdr:colOff>
      <xdr:row>10</xdr:row>
      <xdr:rowOff>133350</xdr:rowOff>
    </xdr:from>
    <xdr:to>
      <xdr:col>8</xdr:col>
      <xdr:colOff>276225</xdr:colOff>
      <xdr:row>14</xdr:row>
      <xdr:rowOff>114300</xdr:rowOff>
    </xdr:to>
    <xdr:sp>
      <xdr:nvSpPr>
        <xdr:cNvPr id="5" name="TextBox 12"/>
        <xdr:cNvSpPr txBox="1">
          <a:spLocks noChangeArrowheads="1"/>
        </xdr:cNvSpPr>
      </xdr:nvSpPr>
      <xdr:spPr>
        <a:xfrm>
          <a:off x="3419475" y="1752600"/>
          <a:ext cx="27527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NA numero di Avogadro 6,02252E+23
MA massa atomica
M1=MA/NA massa di 1 molecola in grammi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14</xdr:row>
      <xdr:rowOff>28575</xdr:rowOff>
    </xdr:from>
    <xdr:to>
      <xdr:col>6</xdr:col>
      <xdr:colOff>361950</xdr:colOff>
      <xdr:row>17</xdr:row>
      <xdr:rowOff>76200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990850" y="2295525"/>
          <a:ext cx="18954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Distanza interatomica calcolata dalla densita' del materiale e masse atomiche.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</xdr:row>
      <xdr:rowOff>9525</xdr:rowOff>
    </xdr:from>
    <xdr:to>
      <xdr:col>9</xdr:col>
      <xdr:colOff>523875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95825" y="495300"/>
          <a:ext cx="2409825" cy="1666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Supponendo un reticolo cubico, calcolare il passo del reticolo.
N numero di molecole
M massa totale
V volume totale
p passo reticolo interatomico
L lato cubo
N= M/M(NaCl) * NA</a:t>
          </a:r>
        </a:p>
      </xdr:txBody>
    </xdr:sp>
    <xdr:clientData/>
  </xdr:twoCellAnchor>
  <xdr:twoCellAnchor>
    <xdr:from>
      <xdr:col>4</xdr:col>
      <xdr:colOff>38100</xdr:colOff>
      <xdr:row>7</xdr:row>
      <xdr:rowOff>66675</xdr:rowOff>
    </xdr:from>
    <xdr:to>
      <xdr:col>6</xdr:col>
      <xdr:colOff>28575</xdr:colOff>
      <xdr:row>11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990850" y="1200150"/>
          <a:ext cx="1562100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Distanza interatomica calcolata come somma dei raggi ionici</a:t>
          </a:r>
        </a:p>
      </xdr:txBody>
    </xdr:sp>
    <xdr:clientData/>
  </xdr:twoCellAnchor>
  <xdr:twoCellAnchor>
    <xdr:from>
      <xdr:col>3</xdr:col>
      <xdr:colOff>361950</xdr:colOff>
      <xdr:row>13</xdr:row>
      <xdr:rowOff>76200</xdr:rowOff>
    </xdr:from>
    <xdr:to>
      <xdr:col>6</xdr:col>
      <xdr:colOff>0</xdr:colOff>
      <xdr:row>16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28900" y="2181225"/>
          <a:ext cx="1895475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Distanza interatomica calcolata dalla densita' del materiale e masse atomiche.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F15"/>
  <sheetViews>
    <sheetView tabSelected="1" workbookViewId="0" topLeftCell="A1">
      <selection activeCell="C20" sqref="C20"/>
    </sheetView>
  </sheetViews>
  <sheetFormatPr defaultColWidth="9.00390625" defaultRowHeight="12.75"/>
  <cols>
    <col min="1" max="1" width="4.50390625" style="0" customWidth="1"/>
    <col min="2" max="2" width="13.25390625" style="0" bestFit="1" customWidth="1"/>
    <col min="3" max="3" width="12.00390625" style="0" bestFit="1" customWidth="1"/>
    <col min="5" max="5" width="11.625" style="0" bestFit="1" customWidth="1"/>
  </cols>
  <sheetData>
    <row r="5" spans="3:6" ht="12.75">
      <c r="C5" s="2"/>
      <c r="F5" s="4"/>
    </row>
    <row r="6" spans="3:6" ht="12.75">
      <c r="C6" s="2"/>
      <c r="F6" s="4"/>
    </row>
    <row r="7" ht="12.75">
      <c r="F7" s="4"/>
    </row>
    <row r="9" ht="12.75">
      <c r="C9" s="3"/>
    </row>
    <row r="11" ht="12.75">
      <c r="C11" s="1"/>
    </row>
    <row r="14" ht="12.75">
      <c r="C14" s="4"/>
    </row>
    <row r="15" ht="12.75">
      <c r="C15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8"/>
  <sheetViews>
    <sheetView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13.25390625" style="0" bestFit="1" customWidth="1"/>
    <col min="3" max="3" width="12.00390625" style="0" bestFit="1" customWidth="1"/>
    <col min="5" max="5" width="11.625" style="0" bestFit="1" customWidth="1"/>
  </cols>
  <sheetData>
    <row r="3" ht="12.75">
      <c r="B3" t="s">
        <v>17</v>
      </c>
    </row>
    <row r="4" spans="2:5" ht="12.75">
      <c r="B4" t="s">
        <v>18</v>
      </c>
      <c r="E4" t="s">
        <v>22</v>
      </c>
    </row>
    <row r="5" spans="2:6" ht="12.75">
      <c r="B5" t="s">
        <v>19</v>
      </c>
      <c r="C5" s="2">
        <v>1</v>
      </c>
      <c r="D5" t="s">
        <v>5</v>
      </c>
      <c r="E5" t="s">
        <v>23</v>
      </c>
      <c r="F5" s="4">
        <v>3E-11</v>
      </c>
    </row>
    <row r="6" spans="2:6" ht="12.75">
      <c r="B6" t="s">
        <v>20</v>
      </c>
      <c r="C6" s="2">
        <v>16</v>
      </c>
      <c r="D6" t="s">
        <v>5</v>
      </c>
      <c r="E6" t="s">
        <v>24</v>
      </c>
      <c r="F6" s="4">
        <v>6.6E-11</v>
      </c>
    </row>
    <row r="7" spans="2:6" ht="12.75">
      <c r="B7" t="s">
        <v>21</v>
      </c>
      <c r="C7">
        <f>C5*2+C6</f>
        <v>18</v>
      </c>
      <c r="D7" t="s">
        <v>5</v>
      </c>
      <c r="E7" t="s">
        <v>25</v>
      </c>
      <c r="F7" s="4">
        <f>F5+F6</f>
        <v>9.6E-11</v>
      </c>
    </row>
    <row r="9" spans="2:3" ht="12.75">
      <c r="B9" t="s">
        <v>3</v>
      </c>
      <c r="C9" s="3">
        <v>6.02252E+23</v>
      </c>
    </row>
    <row r="11" spans="2:4" ht="12.75">
      <c r="B11" t="s">
        <v>26</v>
      </c>
      <c r="C11" s="1">
        <v>1</v>
      </c>
      <c r="D11" t="s">
        <v>4</v>
      </c>
    </row>
    <row r="14" ht="12.75">
      <c r="C14" s="4"/>
    </row>
    <row r="15" ht="12.75">
      <c r="C15" s="4"/>
    </row>
    <row r="16" spans="2:3" ht="12.75">
      <c r="B16" s="5" t="s">
        <v>27</v>
      </c>
      <c r="C16" s="4">
        <f>C7/C9/C11</f>
        <v>2.988782104501106E-23</v>
      </c>
    </row>
    <row r="17" spans="2:4" ht="12.75">
      <c r="B17" s="5" t="s">
        <v>28</v>
      </c>
      <c r="C17">
        <f>C16^(1/3)</f>
        <v>3.1033547119043264E-08</v>
      </c>
      <c r="D17" t="s">
        <v>11</v>
      </c>
    </row>
    <row r="18" spans="3:4" ht="12.75">
      <c r="C18">
        <f>C17/100</f>
        <v>3.1033547119043266E-10</v>
      </c>
      <c r="D18" t="s">
        <v>12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8"/>
  <sheetViews>
    <sheetView workbookViewId="0" topLeftCell="A1">
      <selection activeCell="C9" sqref="C9"/>
    </sheetView>
  </sheetViews>
  <sheetFormatPr defaultColWidth="9.00390625" defaultRowHeight="12.75"/>
  <cols>
    <col min="1" max="1" width="4.50390625" style="0" customWidth="1"/>
    <col min="2" max="2" width="13.25390625" style="0" bestFit="1" customWidth="1"/>
    <col min="3" max="3" width="12.00390625" style="0" bestFit="1" customWidth="1"/>
    <col min="5" max="5" width="11.625" style="0" bestFit="1" customWidth="1"/>
  </cols>
  <sheetData>
    <row r="3" ht="12.75">
      <c r="B3" t="s">
        <v>17</v>
      </c>
    </row>
    <row r="4" spans="2:5" ht="12.75">
      <c r="B4" t="s">
        <v>18</v>
      </c>
      <c r="E4" t="s">
        <v>16</v>
      </c>
    </row>
    <row r="5" spans="2:6" ht="12.75">
      <c r="B5" t="s">
        <v>1</v>
      </c>
      <c r="C5" s="2">
        <v>22.9898</v>
      </c>
      <c r="D5" t="s">
        <v>5</v>
      </c>
      <c r="E5" t="s">
        <v>13</v>
      </c>
      <c r="F5" s="4">
        <v>9.7E-11</v>
      </c>
    </row>
    <row r="6" spans="2:6" ht="12.75">
      <c r="B6" t="s">
        <v>0</v>
      </c>
      <c r="C6" s="2">
        <v>35.453</v>
      </c>
      <c r="D6" t="s">
        <v>5</v>
      </c>
      <c r="E6" t="s">
        <v>14</v>
      </c>
      <c r="F6" s="4">
        <v>1.81E-10</v>
      </c>
    </row>
    <row r="7" spans="2:6" ht="12.75">
      <c r="B7" t="s">
        <v>2</v>
      </c>
      <c r="C7">
        <f>C5+C6</f>
        <v>58.442800000000005</v>
      </c>
      <c r="D7" t="s">
        <v>5</v>
      </c>
      <c r="E7" t="s">
        <v>15</v>
      </c>
      <c r="F7" s="4">
        <f>F5+F6</f>
        <v>2.7799999999999997E-10</v>
      </c>
    </row>
    <row r="9" spans="2:3" ht="12.75">
      <c r="B9" t="s">
        <v>3</v>
      </c>
      <c r="C9" s="3">
        <v>6.02252E+23</v>
      </c>
    </row>
    <row r="11" spans="2:4" ht="12.75">
      <c r="B11" t="s">
        <v>6</v>
      </c>
      <c r="C11" s="1">
        <v>2.165</v>
      </c>
      <c r="D11" t="s">
        <v>4</v>
      </c>
    </row>
    <row r="14" spans="2:3" ht="12.75">
      <c r="B14" t="s">
        <v>7</v>
      </c>
      <c r="C14" s="4">
        <f>C11/C7*C9</f>
        <v>2.2310285954813935E+22</v>
      </c>
    </row>
    <row r="15" spans="2:3" ht="12.75">
      <c r="B15" t="s">
        <v>8</v>
      </c>
      <c r="C15" s="4">
        <f>2*C14</f>
        <v>4.462057190962787E+22</v>
      </c>
    </row>
    <row r="16" spans="2:3" ht="12.75">
      <c r="B16" t="s">
        <v>9</v>
      </c>
      <c r="C16">
        <f>C15^(1/3)</f>
        <v>35468681.47320206</v>
      </c>
    </row>
    <row r="17" spans="2:4" ht="12.75">
      <c r="B17" t="s">
        <v>10</v>
      </c>
      <c r="C17">
        <f>1/C16</f>
        <v>2.819388707064113E-08</v>
      </c>
      <c r="D17" t="s">
        <v>11</v>
      </c>
    </row>
    <row r="18" spans="3:4" ht="12.75">
      <c r="C18">
        <f>C17/100</f>
        <v>2.819388707064113E-10</v>
      </c>
      <c r="D18" t="s">
        <v>12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Distanza interatomica; sale.xls</dc:title>
  <dc:subject/>
  <dc:creator>Roberto Occa</dc:creator>
  <cp:keywords/>
  <dc:description/>
  <cp:lastModifiedBy>Sara</cp:lastModifiedBy>
  <dcterms:created xsi:type="dcterms:W3CDTF">2004-04-21T22:24:24Z</dcterms:created>
  <dcterms:modified xsi:type="dcterms:W3CDTF">2004-04-23T21:08:16Z</dcterms:modified>
  <cp:category/>
  <cp:version/>
  <cp:contentType/>
  <cp:contentStatus/>
</cp:coreProperties>
</file>