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8795" windowHeight="12015" activeTab="0"/>
  </bookViews>
  <sheets>
    <sheet name="ix" sheetId="1" r:id="rId1"/>
    <sheet name="F11" sheetId="2" r:id="rId2"/>
    <sheet name="F12" sheetId="3" r:id="rId3"/>
    <sheet name="F21" sheetId="4" r:id="rId4"/>
  </sheets>
  <externalReferences>
    <externalReference r:id="rId7"/>
    <externalReference r:id="rId8"/>
  </externalReferences>
  <definedNames>
    <definedName name="spin_step" localSheetId="1">'F11'!$E$17</definedName>
    <definedName name="spin_step" localSheetId="2">'F12'!$E$17</definedName>
    <definedName name="spin_step" localSheetId="3">'F21'!#REF!</definedName>
    <definedName name="spin_step">'[1]Foglio1'!$B$4</definedName>
    <definedName name="spin_value" localSheetId="1">'F11'!#REF!</definedName>
    <definedName name="spin_value" localSheetId="2">'F12'!#REF!</definedName>
    <definedName name="spin_value" localSheetId="3">'F21'!#REF!</definedName>
    <definedName name="spin_value">'[1]Foglio1'!$B$5</definedName>
    <definedName name="spin2_step" localSheetId="1">'F11'!$A$10</definedName>
    <definedName name="spin2_step" localSheetId="2">'F12'!$A$10</definedName>
    <definedName name="spin2_step" localSheetId="3">'F21'!$A$10</definedName>
    <definedName name="spin2_step">'[1]Foglio1'!$B$11</definedName>
    <definedName name="spin2_value" localSheetId="1">'F11'!$B$8</definedName>
    <definedName name="spin2_value" localSheetId="2">'F12'!$B$8</definedName>
    <definedName name="spin2_value" localSheetId="3">'F21'!$B$8</definedName>
    <definedName name="spin2_value">'[1]Foglio1'!$B$12</definedName>
    <definedName name="spin3_step" localSheetId="1">'F11'!$B$17</definedName>
    <definedName name="spin3_step" localSheetId="2">'F12'!$B$17</definedName>
    <definedName name="spin3_step" localSheetId="3">'F21'!#REF!</definedName>
    <definedName name="spin3_step">'[1]Foglio1'!$B$14</definedName>
    <definedName name="spin3_value" localSheetId="1">'F11'!$C$15</definedName>
    <definedName name="spin3_value" localSheetId="2">'F12'!$C$14</definedName>
    <definedName name="spin3_value" localSheetId="3">'F21'!$C$17</definedName>
    <definedName name="spin3_value">'[1]Foglio1'!$B$15</definedName>
    <definedName name="spin4_step">'[2]F50'!$A$18</definedName>
    <definedName name="spin4_value">'[2]F50'!$A$19</definedName>
  </definedNames>
  <calcPr fullCalcOnLoad="1"/>
</workbook>
</file>

<file path=xl/sharedStrings.xml><?xml version="1.0" encoding="utf-8"?>
<sst xmlns="http://schemas.openxmlformats.org/spreadsheetml/2006/main" count="50" uniqueCount="17">
  <si>
    <t>x</t>
  </si>
  <si>
    <t>y</t>
  </si>
  <si>
    <t>Perpendicolare alla superfice</t>
  </si>
  <si>
    <t>Schermo</t>
  </si>
  <si>
    <t>Proseguimento:</t>
  </si>
  <si>
    <t>Perpendicolare alla superficie, e superficie-schermo.</t>
  </si>
  <si>
    <t>Coord Polari</t>
  </si>
  <si>
    <t>Coord cartesiane</t>
  </si>
  <si>
    <t>Inclinazione</t>
  </si>
  <si>
    <t>Lung</t>
  </si>
  <si>
    <t>..\lu_xls.htm</t>
  </si>
  <si>
    <t>Schermo, o superficie di incidenza</t>
  </si>
  <si>
    <t>r_incidenza_p_incidenza_fisso_par_ang.xls</t>
  </si>
  <si>
    <t>Punto di incidenza</t>
  </si>
  <si>
    <t>Dx</t>
  </si>
  <si>
    <t>Dy</t>
  </si>
  <si>
    <t>Avvertenze: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</si>
</sst>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0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NumberFormat="1" applyFill="1" applyAlignment="1">
      <alignment horizontal="right"/>
    </xf>
    <xf numFmtId="0" fontId="1" fillId="0" borderId="0" xfId="15" applyAlignment="1">
      <alignment/>
    </xf>
    <xf numFmtId="0" fontId="0" fillId="0" borderId="0" xfId="0" applyAlignment="1">
      <alignment horizontal="left"/>
    </xf>
    <xf numFmtId="0" fontId="0" fillId="0" borderId="0" xfId="0" applyNumberFormat="1" applyFill="1" applyAlignment="1">
      <alignment horizontal="right"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5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4" borderId="0" xfId="0" applyNumberForma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'F11'!$D$15:$D$16</c:f>
              <c:numCache/>
            </c:numRef>
          </c:xVal>
          <c:yVal>
            <c:numRef>
              <c:f>'F11'!$E$15:$E$16</c:f>
              <c:numCache/>
            </c:numRef>
          </c:yVal>
          <c:smooth val="0"/>
        </c:ser>
        <c:ser>
          <c:idx val="2"/>
          <c:order val="1"/>
          <c:tx>
            <c:strRef>
              <c:f>'F11'!$A$21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'F11'!$D$8:$D$9</c:f>
              <c:numCache/>
            </c:numRef>
          </c:xVal>
          <c:yVal>
            <c:numRef>
              <c:f>'F11'!$E$8:$E$9</c:f>
              <c:numCache/>
            </c:numRef>
          </c:yVal>
          <c:smooth val="0"/>
        </c:ser>
        <c:axId val="43125868"/>
        <c:axId val="52588493"/>
      </c:scatterChart>
      <c:valAx>
        <c:axId val="43125868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88493"/>
        <c:crosses val="autoZero"/>
        <c:crossBetween val="midCat"/>
        <c:dispUnits/>
        <c:majorUnit val="1"/>
        <c:minorUnit val="0.08"/>
      </c:valAx>
      <c:valAx>
        <c:axId val="52588493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2586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'F12'!$D$14:$D$15</c:f>
              <c:numCache/>
            </c:numRef>
          </c:xVal>
          <c:yVal>
            <c:numRef>
              <c:f>'F12'!$E$14:$E$15</c:f>
              <c:numCache/>
            </c:numRef>
          </c:yVal>
          <c:smooth val="0"/>
        </c:ser>
        <c:ser>
          <c:idx val="2"/>
          <c:order val="1"/>
          <c:tx>
            <c:strRef>
              <c:f>'F12'!$A$21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'F12'!$D$8:$D$9</c:f>
              <c:numCache/>
            </c:numRef>
          </c:xVal>
          <c:yVal>
            <c:numRef>
              <c:f>'F12'!$E$8:$E$9</c:f>
              <c:numCache/>
            </c:numRef>
          </c:yVal>
          <c:smooth val="0"/>
        </c:ser>
        <c:axId val="3534390"/>
        <c:axId val="31809511"/>
      </c:scatterChart>
      <c:valAx>
        <c:axId val="3534390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09511"/>
        <c:crosses val="autoZero"/>
        <c:crossBetween val="midCat"/>
        <c:dispUnits/>
        <c:majorUnit val="1"/>
        <c:minorUnit val="0.08"/>
      </c:valAx>
      <c:valAx>
        <c:axId val="31809511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439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'F21'!$D$19:$D$20</c:f>
              <c:numCache/>
            </c:numRef>
          </c:xVal>
          <c:yVal>
            <c:numRef>
              <c:f>'F21'!$E$19:$E$20</c:f>
              <c:numCache/>
            </c:numRef>
          </c:yVal>
          <c:smooth val="0"/>
        </c:ser>
        <c:ser>
          <c:idx val="2"/>
          <c:order val="1"/>
          <c:tx>
            <c:strRef>
              <c:f>'F21'!$A$21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'F21'!$D$10:$D$11</c:f>
              <c:numCache/>
            </c:numRef>
          </c:xVal>
          <c:yVal>
            <c:numRef>
              <c:f>'F21'!$E$10:$E$11</c:f>
              <c:numCache/>
            </c:numRef>
          </c:yVal>
          <c:smooth val="0"/>
        </c:ser>
        <c:axId val="17850144"/>
        <c:axId val="26433569"/>
      </c:scatterChart>
      <c:valAx>
        <c:axId val="17850144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33569"/>
        <c:crosses val="autoZero"/>
        <c:crossBetween val="midCat"/>
        <c:dispUnits/>
        <c:majorUnit val="1"/>
        <c:minorUnit val="0.08"/>
      </c:valAx>
      <c:valAx>
        <c:axId val="26433569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5014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7</xdr:col>
      <xdr:colOff>200025</xdr:colOff>
      <xdr:row>2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209550"/>
          <a:ext cx="444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Vengono usate le coordinate polari come parametro.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0</xdr:rowOff>
    </xdr:from>
    <xdr:to>
      <xdr:col>15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400300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6</xdr:row>
      <xdr:rowOff>0</xdr:rowOff>
    </xdr:from>
    <xdr:to>
      <xdr:col>0</xdr:col>
      <xdr:colOff>438150</xdr:colOff>
      <xdr:row>9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715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4</xdr:col>
      <xdr:colOff>381000</xdr:colOff>
      <xdr:row>2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19050"/>
          <a:ext cx="21621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Perpendicolare alla superficie di riflessione, e superficie-schermo.</a:t>
          </a:r>
        </a:p>
      </xdr:txBody>
    </xdr:sp>
    <xdr:clientData/>
  </xdr:twoCellAnchor>
  <xdr:twoCellAnchor>
    <xdr:from>
      <xdr:col>0</xdr:col>
      <xdr:colOff>38100</xdr:colOff>
      <xdr:row>16</xdr:row>
      <xdr:rowOff>142875</xdr:rowOff>
    </xdr:from>
    <xdr:to>
      <xdr:col>5</xdr:col>
      <xdr:colOff>66675</xdr:colOff>
      <xdr:row>23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" y="2733675"/>
          <a:ext cx="22669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Nel caso qui svolto, si e' scelto come parametro l'angolo che la perpendicolare alla superficie ha nel piano, poiche' in fisica e' la perpendicolare e non la superficie che viene usata come riferimento.</a:t>
          </a:r>
        </a:p>
      </xdr:txBody>
    </xdr:sp>
    <xdr:clientData/>
  </xdr:twoCellAnchor>
  <xdr:twoCellAnchor>
    <xdr:from>
      <xdr:col>3</xdr:col>
      <xdr:colOff>28575</xdr:colOff>
      <xdr:row>26</xdr:row>
      <xdr:rowOff>9525</xdr:rowOff>
    </xdr:from>
    <xdr:to>
      <xdr:col>9</xdr:col>
      <xdr:colOff>142875</xdr:colOff>
      <xdr:row>29</xdr:row>
      <xdr:rowOff>142875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371600" y="4219575"/>
          <a:ext cx="28003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Osserviamo (e mettiamo da parte):
l'angolo che il piano di incidenza fa con l'asse x e' uguale all'angolo che la normale fa con l'asse 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0</xdr:rowOff>
    </xdr:from>
    <xdr:to>
      <xdr:col>15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400300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6</xdr:row>
      <xdr:rowOff>0</xdr:rowOff>
    </xdr:from>
    <xdr:to>
      <xdr:col>0</xdr:col>
      <xdr:colOff>438150</xdr:colOff>
      <xdr:row>9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715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4</xdr:col>
      <xdr:colOff>381000</xdr:colOff>
      <xdr:row>2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19050"/>
          <a:ext cx="21621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Perpendicolare alla superficie di riflessione, e superficie-schermo.</a:t>
          </a:r>
        </a:p>
      </xdr:txBody>
    </xdr:sp>
    <xdr:clientData/>
  </xdr:twoCellAnchor>
  <xdr:twoCellAnchor>
    <xdr:from>
      <xdr:col>0</xdr:col>
      <xdr:colOff>38100</xdr:colOff>
      <xdr:row>16</xdr:row>
      <xdr:rowOff>142875</xdr:rowOff>
    </xdr:from>
    <xdr:to>
      <xdr:col>5</xdr:col>
      <xdr:colOff>66675</xdr:colOff>
      <xdr:row>23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" y="2733675"/>
          <a:ext cx="22669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Nel caso qui svolto, si e' scelto come parametro l'angolo che la perpendicolare alla superficie ha nel piano, poiche' in fisica e' la perpendicolare e non la superficie che viene usata come riferimento.</a:t>
          </a:r>
        </a:p>
      </xdr:txBody>
    </xdr:sp>
    <xdr:clientData/>
  </xdr:twoCellAnchor>
  <xdr:twoCellAnchor>
    <xdr:from>
      <xdr:col>5</xdr:col>
      <xdr:colOff>76200</xdr:colOff>
      <xdr:row>0</xdr:row>
      <xdr:rowOff>28575</xdr:rowOff>
    </xdr:from>
    <xdr:to>
      <xdr:col>15</xdr:col>
      <xdr:colOff>371475</xdr:colOff>
      <xdr:row>2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14575" y="28575"/>
          <a:ext cx="47720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questo modello l'idea fondamentale e':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come si calcola in coordinate cartesiane un raggio perpendicolare a un altro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0</xdr:rowOff>
    </xdr:from>
    <xdr:to>
      <xdr:col>15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400300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6</xdr:row>
      <xdr:rowOff>0</xdr:rowOff>
    </xdr:from>
    <xdr:to>
      <xdr:col>0</xdr:col>
      <xdr:colOff>438150</xdr:colOff>
      <xdr:row>9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715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4</xdr:col>
      <xdr:colOff>381000</xdr:colOff>
      <xdr:row>2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19050"/>
          <a:ext cx="21621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Perpendicolare alla superficie di riflessione, e superficie-schermo.</a:t>
          </a:r>
        </a:p>
      </xdr:txBody>
    </xdr:sp>
    <xdr:clientData/>
  </xdr:twoCellAnchor>
  <xdr:twoCellAnchor>
    <xdr:from>
      <xdr:col>3</xdr:col>
      <xdr:colOff>28575</xdr:colOff>
      <xdr:row>26</xdr:row>
      <xdr:rowOff>9525</xdr:rowOff>
    </xdr:from>
    <xdr:to>
      <xdr:col>9</xdr:col>
      <xdr:colOff>142875</xdr:colOff>
      <xdr:row>29</xdr:row>
      <xdr:rowOff>142875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71600" y="4219575"/>
          <a:ext cx="28003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Osserviamo (e mettiamo da parte):
l'angolo che il piano di incidenza fa con l'asse x e' uguale all'angolo che la normale fa con l'asse y.</a:t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14</xdr:col>
      <xdr:colOff>180975</xdr:colOff>
      <xdr:row>4</xdr:row>
      <xdr:rowOff>104775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400300" y="0"/>
          <a:ext cx="40481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 fatto questo foglio per sottolineare che nella conversione da coordinate polari a coordinate cartesiane, le formule r*cos(ang) e r*sen(ang) forniscono in generale Dx e Dy, che coincidono con x e y, coordinate cartesiane di un estremo, se l'altro e' nell'origine.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ww\inf\microsoft\excel\e_modelli\e_modello_spin_button_step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ww\fis\mo\pos_rfr\pos_rfr_polar\polar_cart_x_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</sheetNames>
    <sheetDataSet>
      <sheetData sheetId="0">
        <row r="4">
          <cell r="B4">
            <v>1</v>
          </cell>
        </row>
        <row r="5">
          <cell r="B5">
            <v>0</v>
          </cell>
        </row>
        <row r="11">
          <cell r="B11">
            <v>0.1</v>
          </cell>
        </row>
        <row r="12">
          <cell r="B12">
            <v>1</v>
          </cell>
        </row>
        <row r="14">
          <cell r="B14">
            <v>10</v>
          </cell>
        </row>
        <row r="15">
          <cell r="B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x"/>
      <sheetName val="F0"/>
      <sheetName val="F0b"/>
      <sheetName val="F1"/>
      <sheetName val="F2"/>
      <sheetName val="F2s"/>
      <sheetName val="F2sb"/>
      <sheetName val="x_y"/>
      <sheetName val="F11"/>
      <sheetName val="F11p"/>
      <sheetName val="F11s"/>
      <sheetName val="F21"/>
      <sheetName val="F22"/>
      <sheetName val="F50"/>
      <sheetName val="F51"/>
    </sheetNames>
    <sheetDataSet>
      <sheetData sheetId="13">
        <row r="18">
          <cell r="A18">
            <v>1</v>
          </cell>
        </row>
        <row r="19">
          <cell r="A19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_incidenza_p_incidenza_fisso_par_ang.xls" TargetMode="External" /><Relationship Id="rId2" Type="http://schemas.openxmlformats.org/officeDocument/2006/relationships/hyperlink" Target="lu_xls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C5"/>
  <sheetViews>
    <sheetView tabSelected="1" zoomScale="140" zoomScaleNormal="140" workbookViewId="0" topLeftCell="A1">
      <selection activeCell="D8" sqref="D8"/>
    </sheetView>
  </sheetViews>
  <sheetFormatPr defaultColWidth="9.140625" defaultRowHeight="12.75"/>
  <sheetData>
    <row r="1" ht="12.75">
      <c r="A1" t="s">
        <v>5</v>
      </c>
    </row>
    <row r="4" spans="1:3" ht="12.75">
      <c r="A4" t="s">
        <v>4</v>
      </c>
      <c r="C4" s="12" t="s">
        <v>12</v>
      </c>
    </row>
    <row r="5" spans="1:3" ht="12.75">
      <c r="A5" t="s">
        <v>16</v>
      </c>
      <c r="C5" s="12" t="s">
        <v>10</v>
      </c>
    </row>
  </sheetData>
  <hyperlinks>
    <hyperlink ref="C4" r:id="rId1" display="r_incidenza_p_incidenza_fisso_par_ang.xls"/>
    <hyperlink ref="C5" r:id="rId2" display="lu_xls.htm"/>
  </hyperlinks>
  <printOptions/>
  <pageMargins left="0.75" right="0.75" top="1" bottom="1" header="0.5" footer="0.5"/>
  <pageSetup horizontalDpi="1200" verticalDpi="12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4"/>
  <dimension ref="A3:F25"/>
  <sheetViews>
    <sheetView workbookViewId="0" topLeftCell="A1">
      <selection activeCell="G32" sqref="G32"/>
    </sheetView>
  </sheetViews>
  <sheetFormatPr defaultColWidth="9.140625" defaultRowHeight="12.75"/>
  <cols>
    <col min="1" max="16384" width="6.7109375" style="0" customWidth="1"/>
  </cols>
  <sheetData>
    <row r="3" ht="12.75">
      <c r="A3" s="5"/>
    </row>
    <row r="4" ht="12.75">
      <c r="B4" s="6"/>
    </row>
    <row r="5" spans="1:6" ht="12.75">
      <c r="A5" s="18" t="s">
        <v>2</v>
      </c>
      <c r="B5" s="15"/>
      <c r="C5" s="15"/>
      <c r="D5" s="15"/>
      <c r="E5" s="15"/>
      <c r="F5" s="15"/>
    </row>
    <row r="6" spans="1:6" ht="12.75">
      <c r="A6" s="15"/>
      <c r="B6" s="19" t="s">
        <v>6</v>
      </c>
      <c r="C6" s="15"/>
      <c r="D6" s="15" t="s">
        <v>7</v>
      </c>
      <c r="E6" s="15"/>
      <c r="F6" s="15"/>
    </row>
    <row r="7" spans="1:6" ht="12.75">
      <c r="A7" s="20"/>
      <c r="B7" s="15" t="s">
        <v>8</v>
      </c>
      <c r="C7" s="20" t="s">
        <v>9</v>
      </c>
      <c r="D7" s="20" t="s">
        <v>0</v>
      </c>
      <c r="E7" s="20" t="s">
        <v>1</v>
      </c>
      <c r="F7" s="15"/>
    </row>
    <row r="8" spans="1:6" ht="12.75">
      <c r="A8" s="15"/>
      <c r="B8" s="16">
        <v>110</v>
      </c>
      <c r="C8" s="21">
        <v>9</v>
      </c>
      <c r="D8" s="17">
        <f>C8*COS(B9)</f>
        <v>-3.0781812899310186</v>
      </c>
      <c r="E8" s="22">
        <f>C8*SIN(B9)</f>
        <v>8.457233587073176</v>
      </c>
      <c r="F8" s="15"/>
    </row>
    <row r="9" spans="1:6" ht="12.75">
      <c r="A9" s="15"/>
      <c r="B9" s="17">
        <f>RADIANS(spin2_value)</f>
        <v>1.9198621771937625</v>
      </c>
      <c r="C9" s="15"/>
      <c r="D9" s="23">
        <v>0</v>
      </c>
      <c r="E9" s="23">
        <v>0</v>
      </c>
      <c r="F9" s="15"/>
    </row>
    <row r="10" spans="1:6" ht="12.75">
      <c r="A10" s="21">
        <v>1</v>
      </c>
      <c r="B10" s="15"/>
      <c r="C10" s="15"/>
      <c r="D10" s="15"/>
      <c r="E10" s="15"/>
      <c r="F10" s="15"/>
    </row>
    <row r="11" spans="1:6" ht="12.75">
      <c r="A11" s="15"/>
      <c r="B11" s="15"/>
      <c r="C11" s="15"/>
      <c r="D11" s="15"/>
      <c r="E11" s="15"/>
      <c r="F11" s="15"/>
    </row>
    <row r="12" spans="1:6" ht="12.75">
      <c r="A12" s="15" t="s">
        <v>11</v>
      </c>
      <c r="B12" s="15"/>
      <c r="C12" s="24"/>
      <c r="D12" s="15"/>
      <c r="E12" s="25"/>
      <c r="F12" s="25"/>
    </row>
    <row r="13" spans="1:6" ht="12.75">
      <c r="A13" s="15"/>
      <c r="B13" s="19" t="s">
        <v>6</v>
      </c>
      <c r="C13" s="15"/>
      <c r="D13" s="15" t="s">
        <v>7</v>
      </c>
      <c r="E13" s="15"/>
      <c r="F13" s="25"/>
    </row>
    <row r="14" spans="1:6" ht="12.75">
      <c r="A14" s="15"/>
      <c r="B14" s="15" t="s">
        <v>8</v>
      </c>
      <c r="C14" s="20" t="s">
        <v>9</v>
      </c>
      <c r="D14" s="20" t="s">
        <v>0</v>
      </c>
      <c r="E14" s="20" t="s">
        <v>1</v>
      </c>
      <c r="F14" s="25"/>
    </row>
    <row r="15" spans="1:6" ht="12.75">
      <c r="A15" s="15"/>
      <c r="B15" s="17">
        <f>B8-90</f>
        <v>20</v>
      </c>
      <c r="C15" s="21">
        <v>9</v>
      </c>
      <c r="D15" s="17">
        <f>C15*COS(B16)</f>
        <v>8.457233587073176</v>
      </c>
      <c r="E15" s="22">
        <f>C15*SIN(B16)</f>
        <v>3.0781812899310186</v>
      </c>
      <c r="F15" s="25"/>
    </row>
    <row r="16" spans="1:6" ht="12.75">
      <c r="A16" s="25"/>
      <c r="B16" s="17">
        <f>RADIANS(B15)</f>
        <v>0.3490658503988659</v>
      </c>
      <c r="C16" s="15"/>
      <c r="D16" s="26">
        <f>-D15</f>
        <v>-8.457233587073176</v>
      </c>
      <c r="E16" s="17">
        <f>-E15</f>
        <v>-3.0781812899310186</v>
      </c>
      <c r="F16" s="25"/>
    </row>
    <row r="17" spans="1:6" ht="12.75">
      <c r="A17" s="25"/>
      <c r="B17" s="25"/>
      <c r="C17" s="25"/>
      <c r="D17" s="24"/>
      <c r="E17" s="25"/>
      <c r="F17" s="25"/>
    </row>
    <row r="18" spans="1:6" ht="12.75">
      <c r="A18" s="25"/>
      <c r="B18" s="25"/>
      <c r="C18" s="25"/>
      <c r="D18" s="24"/>
      <c r="E18" s="25"/>
      <c r="F18" s="25"/>
    </row>
    <row r="19" ht="12.75">
      <c r="B19" s="6"/>
    </row>
    <row r="20" ht="12.75">
      <c r="B20" s="5"/>
    </row>
    <row r="21" ht="12.75">
      <c r="B21" s="5"/>
    </row>
    <row r="25" ht="12.75">
      <c r="A25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3"/>
  <dimension ref="A3:F25"/>
  <sheetViews>
    <sheetView workbookViewId="0" topLeftCell="A1">
      <selection activeCell="E27" sqref="E27"/>
    </sheetView>
  </sheetViews>
  <sheetFormatPr defaultColWidth="9.140625" defaultRowHeight="12.75"/>
  <cols>
    <col min="1" max="16384" width="6.7109375" style="0" customWidth="1"/>
  </cols>
  <sheetData>
    <row r="3" ht="12.75">
      <c r="A3" s="5"/>
    </row>
    <row r="4" ht="12.75">
      <c r="B4" s="6"/>
    </row>
    <row r="5" ht="12.75">
      <c r="A5" s="6" t="s">
        <v>2</v>
      </c>
    </row>
    <row r="6" spans="2:4" ht="12.75">
      <c r="B6" s="13" t="s">
        <v>6</v>
      </c>
      <c r="D6" t="s">
        <v>7</v>
      </c>
    </row>
    <row r="7" spans="1:5" ht="12.75">
      <c r="A7" s="8"/>
      <c r="B7" t="s">
        <v>8</v>
      </c>
      <c r="C7" s="8" t="s">
        <v>9</v>
      </c>
      <c r="D7" s="8" t="s">
        <v>0</v>
      </c>
      <c r="E7" s="8" t="s">
        <v>1</v>
      </c>
    </row>
    <row r="8" spans="2:5" ht="12.75">
      <c r="B8" s="2">
        <v>110</v>
      </c>
      <c r="C8" s="1">
        <v>9</v>
      </c>
      <c r="D8" s="3">
        <f>C8*COS(B9)</f>
        <v>-3.0781812899310186</v>
      </c>
      <c r="E8" s="10">
        <f>C8*SIN(B9)</f>
        <v>8.457233587073176</v>
      </c>
    </row>
    <row r="9" spans="2:5" ht="12.75">
      <c r="B9" s="3">
        <f>RADIANS(spin2_value)</f>
        <v>1.9198621771937625</v>
      </c>
      <c r="D9" s="4">
        <v>0</v>
      </c>
      <c r="E9" s="4">
        <v>0</v>
      </c>
    </row>
    <row r="10" ht="12.75">
      <c r="A10" s="1">
        <v>1</v>
      </c>
    </row>
    <row r="12" spans="3:6" ht="12.75">
      <c r="C12" s="7"/>
      <c r="D12" t="s">
        <v>3</v>
      </c>
      <c r="E12" s="5"/>
      <c r="F12" s="5"/>
    </row>
    <row r="13" spans="3:6" ht="12.75">
      <c r="C13" s="7"/>
      <c r="D13" s="8" t="s">
        <v>0</v>
      </c>
      <c r="E13" s="8" t="s">
        <v>1</v>
      </c>
      <c r="F13" s="5"/>
    </row>
    <row r="14" spans="3:6" ht="12.75">
      <c r="C14" s="7"/>
      <c r="D14" s="3">
        <f>-E8</f>
        <v>-8.457233587073176</v>
      </c>
      <c r="E14" s="3">
        <f>D8</f>
        <v>-3.0781812899310186</v>
      </c>
      <c r="F14" s="5"/>
    </row>
    <row r="15" spans="3:6" ht="12.75">
      <c r="C15" s="9"/>
      <c r="D15" s="11">
        <f>-D14</f>
        <v>8.457233587073176</v>
      </c>
      <c r="E15" s="3">
        <f>-E14</f>
        <v>3.0781812899310186</v>
      </c>
      <c r="F15" s="5"/>
    </row>
    <row r="16" spans="1:6" ht="12.75">
      <c r="A16" s="5"/>
      <c r="B16" s="7"/>
      <c r="C16" s="5"/>
      <c r="D16" s="7"/>
      <c r="E16" s="5"/>
      <c r="F16" s="5"/>
    </row>
    <row r="17" spans="1:6" ht="12.75">
      <c r="A17" s="5"/>
      <c r="B17" s="5"/>
      <c r="C17" s="5"/>
      <c r="D17" s="7"/>
      <c r="E17" s="5"/>
      <c r="F17" s="5"/>
    </row>
    <row r="18" spans="1:6" ht="12.75">
      <c r="A18" s="5"/>
      <c r="B18" s="5"/>
      <c r="C18" s="5"/>
      <c r="D18" s="7"/>
      <c r="E18" s="5"/>
      <c r="F18" s="5"/>
    </row>
    <row r="19" ht="12.75">
      <c r="B19" s="6"/>
    </row>
    <row r="20" ht="12.75">
      <c r="B20" s="5"/>
    </row>
    <row r="21" ht="12.75">
      <c r="B21" s="5"/>
    </row>
    <row r="25" ht="12.75">
      <c r="A25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5"/>
  <dimension ref="A3:F25"/>
  <sheetViews>
    <sheetView workbookViewId="0" topLeftCell="A1">
      <selection activeCell="G33" sqref="G33"/>
    </sheetView>
  </sheetViews>
  <sheetFormatPr defaultColWidth="9.140625" defaultRowHeight="12.75"/>
  <cols>
    <col min="1" max="16384" width="6.7109375" style="0" customWidth="1"/>
  </cols>
  <sheetData>
    <row r="3" ht="12.75">
      <c r="A3" s="5"/>
    </row>
    <row r="4" ht="12.75">
      <c r="B4" s="6"/>
    </row>
    <row r="5" ht="12.75">
      <c r="A5" s="6" t="s">
        <v>2</v>
      </c>
    </row>
    <row r="6" spans="2:4" ht="12.75">
      <c r="B6" s="13" t="s">
        <v>6</v>
      </c>
      <c r="D6" t="s">
        <v>7</v>
      </c>
    </row>
    <row r="7" spans="1:5" ht="12.75">
      <c r="A7" s="8"/>
      <c r="B7" t="s">
        <v>8</v>
      </c>
      <c r="C7" s="8" t="s">
        <v>9</v>
      </c>
      <c r="D7" s="8" t="s">
        <v>14</v>
      </c>
      <c r="E7" s="8" t="s">
        <v>15</v>
      </c>
    </row>
    <row r="8" spans="2:5" ht="12.75">
      <c r="B8" s="2">
        <v>110</v>
      </c>
      <c r="C8" s="1">
        <v>9</v>
      </c>
      <c r="D8" s="3">
        <f>C8*COS(B9)</f>
        <v>-3.0781812899310186</v>
      </c>
      <c r="E8" s="10">
        <f>C8*SIN(B9)</f>
        <v>8.457233587073176</v>
      </c>
    </row>
    <row r="9" spans="2:5" ht="12.75">
      <c r="B9" s="3">
        <f>RADIANS(spin2_value)</f>
        <v>1.9198621771937625</v>
      </c>
      <c r="D9" s="7" t="s">
        <v>0</v>
      </c>
      <c r="E9" s="7" t="s">
        <v>1</v>
      </c>
    </row>
    <row r="10" spans="1:5" ht="12.75">
      <c r="A10" s="1">
        <v>1</v>
      </c>
      <c r="D10" s="3">
        <f>D24</f>
        <v>1</v>
      </c>
      <c r="E10" s="3">
        <f>E24</f>
        <v>-3</v>
      </c>
    </row>
    <row r="11" spans="4:5" ht="12.75">
      <c r="D11" s="3">
        <f>D10+D8</f>
        <v>-2.0781812899310186</v>
      </c>
      <c r="E11" s="3">
        <f>E10+E8</f>
        <v>5.457233587073176</v>
      </c>
    </row>
    <row r="12" ht="12.75">
      <c r="F12" s="5"/>
    </row>
    <row r="13" ht="12.75">
      <c r="F13" s="5"/>
    </row>
    <row r="14" spans="1:6" ht="12.75">
      <c r="A14" t="s">
        <v>11</v>
      </c>
      <c r="C14" s="7"/>
      <c r="E14" s="5"/>
      <c r="F14" s="5"/>
    </row>
    <row r="15" spans="2:6" ht="12.75">
      <c r="B15" s="13" t="s">
        <v>6</v>
      </c>
      <c r="D15" t="s">
        <v>7</v>
      </c>
      <c r="F15" s="5"/>
    </row>
    <row r="16" spans="2:6" ht="12.75">
      <c r="B16" t="s">
        <v>8</v>
      </c>
      <c r="C16" s="8" t="s">
        <v>9</v>
      </c>
      <c r="D16" s="8" t="s">
        <v>14</v>
      </c>
      <c r="E16" s="8" t="s">
        <v>15</v>
      </c>
      <c r="F16" s="5"/>
    </row>
    <row r="17" spans="2:6" ht="12.75">
      <c r="B17" s="3">
        <f>B8-90</f>
        <v>20</v>
      </c>
      <c r="C17" s="1">
        <v>9</v>
      </c>
      <c r="D17" s="3">
        <f>C17*COS(B18)</f>
        <v>8.457233587073176</v>
      </c>
      <c r="E17" s="10">
        <f>C17*SIN(B18)</f>
        <v>3.0781812899310186</v>
      </c>
      <c r="F17" s="5"/>
    </row>
    <row r="18" spans="1:6" ht="12.75">
      <c r="A18" s="5"/>
      <c r="B18" s="3">
        <f>RADIANS(B17)</f>
        <v>0.3490658503988659</v>
      </c>
      <c r="D18" s="14" t="s">
        <v>0</v>
      </c>
      <c r="E18" s="7" t="s">
        <v>1</v>
      </c>
      <c r="F18" s="5"/>
    </row>
    <row r="19" spans="2:5" ht="12.75">
      <c r="B19" s="6"/>
      <c r="D19" s="3">
        <f>D24+D17</f>
        <v>9.457233587073176</v>
      </c>
      <c r="E19" s="3">
        <f>E24+E17</f>
        <v>0.07818128993101858</v>
      </c>
    </row>
    <row r="20" spans="2:5" ht="12.75">
      <c r="B20" s="5"/>
      <c r="D20" s="3">
        <f>D24-D17</f>
        <v>-7.457233587073176</v>
      </c>
      <c r="E20" s="3">
        <f>E24-E17</f>
        <v>-6.078181289931019</v>
      </c>
    </row>
    <row r="21" ht="12.75">
      <c r="B21" s="5"/>
    </row>
    <row r="22" ht="12.75">
      <c r="D22" t="s">
        <v>13</v>
      </c>
    </row>
    <row r="23" spans="4:5" ht="12.75">
      <c r="D23" s="8" t="s">
        <v>0</v>
      </c>
      <c r="E23" s="8" t="s">
        <v>1</v>
      </c>
    </row>
    <row r="24" spans="4:5" ht="12.75">
      <c r="D24" s="1">
        <v>1</v>
      </c>
      <c r="E24" s="1">
        <v>-3</v>
      </c>
    </row>
    <row r="25" ht="12.75">
      <c r="A25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Perpendicolare alla superficie.xls</dc:title>
  <dc:subject/>
  <dc:creator>Roberto Occa</dc:creator>
  <cp:keywords/>
  <dc:description/>
  <cp:lastModifiedBy>Occa</cp:lastModifiedBy>
  <dcterms:created xsi:type="dcterms:W3CDTF">2005-12-30T14:26:39Z</dcterms:created>
  <dcterms:modified xsi:type="dcterms:W3CDTF">2006-08-14T18:52:41Z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