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0" windowWidth="12000" windowHeight="5415" activeTab="1"/>
  </bookViews>
  <sheets>
    <sheet name="L=f()" sheetId="1" r:id="rId1"/>
    <sheet name="L=f()b" sheetId="2" r:id="rId2"/>
    <sheet name="L=f(v)interpol" sheetId="3" r:id="rId3"/>
    <sheet name="teoria" sheetId="4" r:id="rId4"/>
    <sheet name="L=f(v)btvolo" sheetId="5" r:id="rId5"/>
    <sheet name="icona" sheetId="6" r:id="rId6"/>
  </sheets>
  <definedNames/>
  <calcPr fullCalcOnLoad="1"/>
</workbook>
</file>

<file path=xl/sharedStrings.xml><?xml version="1.0" encoding="utf-8"?>
<sst xmlns="http://schemas.openxmlformats.org/spreadsheetml/2006/main" count="75" uniqueCount="35">
  <si>
    <t>m</t>
  </si>
  <si>
    <t>m/s</t>
  </si>
  <si>
    <t>m/s^2</t>
  </si>
  <si>
    <t>s</t>
  </si>
  <si>
    <t>Passo fotocellule</t>
  </si>
  <si>
    <t>Altezza lancio</t>
  </si>
  <si>
    <t>L</t>
  </si>
  <si>
    <t>Calc</t>
  </si>
  <si>
    <t>Gittata in funzione della velocita' orizzontale</t>
  </si>
  <si>
    <t>v0x</t>
  </si>
  <si>
    <t>g acceleraz gravita'</t>
  </si>
  <si>
    <t>tempo di volo</t>
  </si>
  <si>
    <t>Gittata</t>
  </si>
  <si>
    <t>cm</t>
  </si>
  <si>
    <t>cs</t>
  </si>
  <si>
    <t>2C Martedi 23-10-2007 Prof. Renato Del Noce</t>
  </si>
  <si>
    <t>Dati di servizio per disegnare la retta interpolatrice</t>
  </si>
  <si>
    <t>y</t>
  </si>
  <si>
    <t>x</t>
  </si>
  <si>
    <t>k</t>
  </si>
  <si>
    <r>
      <t>D</t>
    </r>
    <r>
      <rPr>
        <sz val="10"/>
        <rFont val="Arial"/>
        <family val="0"/>
      </rPr>
      <t>t</t>
    </r>
  </si>
  <si>
    <r>
      <t>D</t>
    </r>
    <r>
      <rPr>
        <sz val="10"/>
        <rFont val="Arial"/>
        <family val="0"/>
      </rPr>
      <t>s</t>
    </r>
  </si>
  <si>
    <r>
      <t>v</t>
    </r>
    <r>
      <rPr>
        <vertAlign val="subscript"/>
        <sz val="10"/>
        <rFont val="Arial"/>
        <family val="2"/>
      </rPr>
      <t>m</t>
    </r>
  </si>
  <si>
    <t>N</t>
  </si>
  <si>
    <t>=47,9/62</t>
  </si>
  <si>
    <t>=47,9/48</t>
  </si>
  <si>
    <t>=47,9/41</t>
  </si>
  <si>
    <t>ecc …</t>
  </si>
  <si>
    <t>Punto medio che individua la retta interpolatrice</t>
  </si>
  <si>
    <t>passante per l'origine (secondo il metodo Arcolini)</t>
  </si>
  <si>
    <t>Approssimazioni al</t>
  </si>
  <si>
    <t>Dati 2C Martedi 23-10-2007 Prof. Renato Del Noce</t>
  </si>
  <si>
    <t>Pallina nera D=22,0 mm e M=7,55 g.</t>
  </si>
  <si>
    <t>Gittata in funzione d velocita' d lancio orizzontale.</t>
  </si>
  <si>
    <t>Appross alla scala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</si>
</sst>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name val="Symbol"/>
      <family val="1"/>
    </font>
    <font>
      <sz val="18"/>
      <name val="Arial"/>
      <family val="0"/>
    </font>
    <font>
      <sz val="18"/>
      <name val="Symbol"/>
      <family val="1"/>
    </font>
    <font>
      <vertAlign val="subscript"/>
      <sz val="18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.5"/>
      <name val="Arial"/>
      <family val="0"/>
    </font>
    <font>
      <b/>
      <sz val="9.5"/>
      <name val="Arial"/>
      <family val="2"/>
    </font>
    <font>
      <b/>
      <sz val="9"/>
      <name val="Arial"/>
      <family val="2"/>
    </font>
    <font>
      <sz val="3"/>
      <name val="Arial"/>
      <family val="0"/>
    </font>
    <font>
      <sz val="5"/>
      <name val="Arial"/>
      <family val="2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4" borderId="0" xfId="0" applyFill="1" applyAlignment="1">
      <alignment/>
    </xf>
    <xf numFmtId="0" fontId="0" fillId="0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2" borderId="0" xfId="0" applyFill="1" applyAlignment="1">
      <alignment horizontal="right"/>
    </xf>
    <xf numFmtId="170" fontId="0" fillId="0" borderId="0" xfId="0" applyNumberFormat="1" applyFill="1" applyAlignment="1">
      <alignment/>
    </xf>
    <xf numFmtId="0" fontId="4" fillId="5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1"/>
          <c:h val="0.98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'L=f()'!$J$9:$J$20</c:f>
              <c:numCache/>
            </c:numRef>
          </c:xVal>
          <c:yVal>
            <c:numRef>
              <c:f>'L=f()'!$K$9:$K$20</c:f>
              <c:numCache/>
            </c:numRef>
          </c:yVal>
          <c:smooth val="0"/>
        </c:ser>
        <c:axId val="17474685"/>
        <c:axId val="23054438"/>
      </c:scatterChart>
      <c:valAx>
        <c:axId val="17474685"/>
        <c:scaling>
          <c:orientation val="minMax"/>
          <c:max val="6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di transito [cs]</a:t>
                </a:r>
              </a:p>
            </c:rich>
          </c:tx>
          <c:layout>
            <c:manualLayout>
              <c:xMode val="factor"/>
              <c:yMode val="factor"/>
              <c:x val="0.05375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3054438"/>
        <c:crosses val="autoZero"/>
        <c:crossBetween val="midCat"/>
        <c:dispUnits/>
        <c:majorUnit val="15"/>
        <c:minorUnit val="3"/>
      </c:valAx>
      <c:valAx>
        <c:axId val="23054438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Gittata [cm]</a:t>
                </a:r>
              </a:p>
            </c:rich>
          </c:tx>
          <c:layout>
            <c:manualLayout>
              <c:xMode val="factor"/>
              <c:yMode val="factor"/>
              <c:x val="0.0555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474685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"/>
          <c:w val="1"/>
          <c:h val="0.9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'L=f()'!$J$9:$J$20</c:f>
              <c:numCache/>
            </c:numRef>
          </c:xVal>
          <c:yVal>
            <c:numRef>
              <c:f>'L=f()'!$K$9:$K$20</c:f>
              <c:numCache/>
            </c:numRef>
          </c:yVal>
          <c:smooth val="0"/>
        </c:ser>
        <c:axId val="6163351"/>
        <c:axId val="55470160"/>
      </c:scatterChart>
      <c:valAx>
        <c:axId val="6163351"/>
        <c:scaling>
          <c:orientation val="minMax"/>
          <c:max val="4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Velocita' [cm/cs = dm/ds = m/s]</a:t>
                </a:r>
              </a:p>
            </c:rich>
          </c:tx>
          <c:layout>
            <c:manualLayout>
              <c:xMode val="factor"/>
              <c:yMode val="factor"/>
              <c:x val="0.0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470160"/>
        <c:crosses val="autoZero"/>
        <c:crossBetween val="midCat"/>
        <c:dispUnits/>
        <c:majorUnit val="1"/>
        <c:minorUnit val="0.2"/>
      </c:valAx>
      <c:valAx>
        <c:axId val="55470160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Gittata [cm]</a:t>
                </a:r>
              </a:p>
            </c:rich>
          </c:tx>
          <c:layout>
            <c:manualLayout>
              <c:xMode val="factor"/>
              <c:yMode val="factor"/>
              <c:x val="0.052"/>
              <c:y val="0.07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63351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1"/>
          <c:h val="0.98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'L=f()b'!$J$9:$J$20</c:f>
              <c:numCache/>
            </c:numRef>
          </c:xVal>
          <c:yVal>
            <c:numRef>
              <c:f>'L=f()b'!$K$9:$K$20</c:f>
              <c:numCache/>
            </c:numRef>
          </c:yVal>
          <c:smooth val="0"/>
        </c:ser>
        <c:axId val="29469393"/>
        <c:axId val="63897946"/>
      </c:scatterChart>
      <c:valAx>
        <c:axId val="29469393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di transito [cs]</a:t>
                </a:r>
              </a:p>
            </c:rich>
          </c:tx>
          <c:layout>
            <c:manualLayout>
              <c:xMode val="factor"/>
              <c:yMode val="factor"/>
              <c:x val="0.05375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897946"/>
        <c:crosses val="autoZero"/>
        <c:crossBetween val="midCat"/>
        <c:dispUnits/>
        <c:majorUnit val="20"/>
        <c:minorUnit val="4"/>
      </c:valAx>
      <c:valAx>
        <c:axId val="63897946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Gittata [cm]</a:t>
                </a:r>
              </a:p>
            </c:rich>
          </c:tx>
          <c:layout>
            <c:manualLayout>
              <c:xMode val="factor"/>
              <c:yMode val="factor"/>
              <c:x val="0.0555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9469393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"/>
          <c:w val="1"/>
          <c:h val="0.9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'L=f()b'!$J$9:$J$20</c:f>
              <c:numCache/>
            </c:numRef>
          </c:xVal>
          <c:yVal>
            <c:numRef>
              <c:f>'L=f()b'!$K$9:$K$20</c:f>
              <c:numCache/>
            </c:numRef>
          </c:yVal>
          <c:smooth val="0"/>
        </c:ser>
        <c:axId val="38210603"/>
        <c:axId val="8351108"/>
      </c:scatterChart>
      <c:valAx>
        <c:axId val="38210603"/>
        <c:scaling>
          <c:orientation val="minMax"/>
          <c:max val="4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Velocita' [cm/cs = dm/ds = m/s]</a:t>
                </a:r>
              </a:p>
            </c:rich>
          </c:tx>
          <c:layout>
            <c:manualLayout>
              <c:xMode val="factor"/>
              <c:yMode val="factor"/>
              <c:x val="0.0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351108"/>
        <c:crosses val="autoZero"/>
        <c:crossBetween val="midCat"/>
        <c:dispUnits/>
        <c:majorUnit val="1"/>
        <c:minorUnit val="0.2"/>
      </c:valAx>
      <c:valAx>
        <c:axId val="8351108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Gittata [cm]</a:t>
                </a:r>
              </a:p>
            </c:rich>
          </c:tx>
          <c:layout>
            <c:manualLayout>
              <c:xMode val="factor"/>
              <c:yMode val="factor"/>
              <c:x val="0.052"/>
              <c:y val="0.07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210603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1"/>
          <c:h val="0.98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'L=f(v)interpol'!$J$9:$J$20</c:f>
              <c:numCache/>
            </c:numRef>
          </c:xVal>
          <c:yVal>
            <c:numRef>
              <c:f>'L=f(v)interpol'!$K$9:$K$20</c:f>
              <c:numCache/>
            </c:numRef>
          </c:yVal>
          <c:smooth val="0"/>
        </c:ser>
        <c:axId val="8051109"/>
        <c:axId val="5351118"/>
      </c:scatterChart>
      <c:valAx>
        <c:axId val="8051109"/>
        <c:scaling>
          <c:orientation val="minMax"/>
          <c:max val="6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di transito [cs]</a:t>
                </a:r>
              </a:p>
            </c:rich>
          </c:tx>
          <c:layout>
            <c:manualLayout>
              <c:xMode val="factor"/>
              <c:yMode val="factor"/>
              <c:x val="0.05375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351118"/>
        <c:crosses val="autoZero"/>
        <c:crossBetween val="midCat"/>
        <c:dispUnits/>
        <c:majorUnit val="15"/>
        <c:minorUnit val="3"/>
      </c:valAx>
      <c:valAx>
        <c:axId val="5351118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Gittata [cm]</a:t>
                </a:r>
              </a:p>
            </c:rich>
          </c:tx>
          <c:layout>
            <c:manualLayout>
              <c:xMode val="factor"/>
              <c:yMode val="factor"/>
              <c:x val="0.0555"/>
              <c:y val="0.07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8051109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"/>
          <c:w val="1"/>
          <c:h val="0.9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'L=f(v)interpol'!$L$9:$L$20</c:f>
              <c:numCache/>
            </c:numRef>
          </c:xVal>
          <c:yVal>
            <c:numRef>
              <c:f>'L=f(v)interpol'!$K$9:$K$20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'L=f(v)interpol'!$L$39:$L$41</c:f>
              <c:numCache/>
            </c:numRef>
          </c:xVal>
          <c:yVal>
            <c:numRef>
              <c:f>'L=f(v)interpol'!$K$39:$K$41</c:f>
              <c:numCache/>
            </c:numRef>
          </c:yVal>
          <c:smooth val="0"/>
        </c:ser>
        <c:axId val="48160063"/>
        <c:axId val="30787384"/>
      </c:scatterChart>
      <c:valAx>
        <c:axId val="48160063"/>
        <c:scaling>
          <c:orientation val="minMax"/>
          <c:max val="4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Velocita' [cm/cs = dm/ds = m/s]</a:t>
                </a:r>
              </a:p>
            </c:rich>
          </c:tx>
          <c:layout>
            <c:manualLayout>
              <c:xMode val="factor"/>
              <c:yMode val="factor"/>
              <c:x val="0.055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787384"/>
        <c:crosses val="autoZero"/>
        <c:crossBetween val="midCat"/>
        <c:dispUnits/>
        <c:majorUnit val="1"/>
        <c:minorUnit val="0.2"/>
      </c:valAx>
      <c:valAx>
        <c:axId val="3078738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Gittata [cm]</a:t>
                </a:r>
              </a:p>
            </c:rich>
          </c:tx>
          <c:layout>
            <c:manualLayout>
              <c:xMode val="factor"/>
              <c:yMode val="factor"/>
              <c:x val="0.052"/>
              <c:y val="0.07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160063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5"/>
          <c:w val="1"/>
          <c:h val="0.98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'L=f(v)btvolo'!$M$12:$M$23</c:f>
              <c:numCache/>
            </c:numRef>
          </c:xVal>
          <c:yVal>
            <c:numRef>
              <c:f>'L=f(v)btvolo'!$J$12:$J$23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'L=f(v)btvolo'!$M$12:$M$23</c:f>
              <c:numCache/>
            </c:numRef>
          </c:xVal>
          <c:yVal>
            <c:numRef>
              <c:f>'L=f(v)btvolo'!$K$12:$K$23</c:f>
              <c:numCache/>
            </c:numRef>
          </c:yVal>
          <c:smooth val="0"/>
        </c:ser>
        <c:axId val="8651001"/>
        <c:axId val="10750146"/>
      </c:scatterChart>
      <c:valAx>
        <c:axId val="865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Velocita' di lancio [m/s]</a:t>
                </a:r>
              </a:p>
            </c:rich>
          </c:tx>
          <c:layout>
            <c:manualLayout>
              <c:xMode val="factor"/>
              <c:yMode val="factor"/>
              <c:x val="0.05825"/>
              <c:y val="0.05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50146"/>
        <c:crosses val="autoZero"/>
        <c:crossBetween val="midCat"/>
        <c:dispUnits/>
      </c:valAx>
      <c:valAx>
        <c:axId val="10750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Gittata [cm]</a:t>
                </a:r>
              </a:p>
            </c:rich>
          </c:tx>
          <c:layout>
            <c:manualLayout>
              <c:xMode val="factor"/>
              <c:yMode val="factor"/>
              <c:x val="0.0495"/>
              <c:y val="0.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510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'L=f(v)interpol'!$L$9:$L$20</c:f>
              <c:numCache>
                <c:ptCount val="12"/>
                <c:pt idx="0">
                  <c:v>0.773</c:v>
                </c:pt>
                <c:pt idx="1">
                  <c:v>0.998</c:v>
                </c:pt>
                <c:pt idx="2">
                  <c:v>1.168</c:v>
                </c:pt>
                <c:pt idx="3">
                  <c:v>1.369</c:v>
                </c:pt>
                <c:pt idx="4">
                  <c:v>1.545</c:v>
                </c:pt>
                <c:pt idx="5">
                  <c:v>2.177</c:v>
                </c:pt>
                <c:pt idx="6">
                  <c:v>2.083</c:v>
                </c:pt>
                <c:pt idx="7">
                  <c:v>2.395</c:v>
                </c:pt>
                <c:pt idx="8">
                  <c:v>2.994</c:v>
                </c:pt>
                <c:pt idx="9">
                  <c:v>3.193</c:v>
                </c:pt>
                <c:pt idx="10">
                  <c:v>3.421</c:v>
                </c:pt>
                <c:pt idx="11">
                  <c:v>4.355</c:v>
                </c:pt>
              </c:numCache>
            </c:numRef>
          </c:xVal>
          <c:yVal>
            <c:numRef>
              <c:f>'L=f(v)interpol'!$K$9:$K$20</c:f>
              <c:numCache>
                <c:ptCount val="12"/>
                <c:pt idx="0">
                  <c:v>33.7</c:v>
                </c:pt>
                <c:pt idx="1">
                  <c:v>39.5</c:v>
                </c:pt>
                <c:pt idx="2">
                  <c:v>46.4</c:v>
                </c:pt>
                <c:pt idx="3">
                  <c:v>58.2</c:v>
                </c:pt>
                <c:pt idx="4">
                  <c:v>64.1</c:v>
                </c:pt>
                <c:pt idx="5">
                  <c:v>83.4</c:v>
                </c:pt>
                <c:pt idx="6">
                  <c:v>93</c:v>
                </c:pt>
                <c:pt idx="7">
                  <c:v>101.3</c:v>
                </c:pt>
                <c:pt idx="8">
                  <c:v>117.2</c:v>
                </c:pt>
                <c:pt idx="9">
                  <c:v>125.7</c:v>
                </c:pt>
                <c:pt idx="10">
                  <c:v>132.5</c:v>
                </c:pt>
                <c:pt idx="11">
                  <c:v>173.6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'L=f(v)interpol'!$L$39:$L$41</c:f>
              <c:numCache>
                <c:ptCount val="3"/>
                <c:pt idx="0">
                  <c:v>0</c:v>
                </c:pt>
                <c:pt idx="1">
                  <c:v>2.2059166666666665</c:v>
                </c:pt>
                <c:pt idx="2">
                  <c:v>6.617749999999999</c:v>
                </c:pt>
              </c:numCache>
            </c:numRef>
          </c:xVal>
          <c:yVal>
            <c:numRef>
              <c:f>'L=f(v)interpol'!$K$39:$K$41</c:f>
              <c:numCache>
                <c:ptCount val="3"/>
                <c:pt idx="0">
                  <c:v>0</c:v>
                </c:pt>
                <c:pt idx="1">
                  <c:v>89.05000000000001</c:v>
                </c:pt>
                <c:pt idx="2">
                  <c:v>267.15000000000003</c:v>
                </c:pt>
              </c:numCache>
            </c:numRef>
          </c:yVal>
          <c:smooth val="0"/>
        </c:ser>
        <c:axId val="29642451"/>
        <c:axId val="65455468"/>
      </c:scatterChart>
      <c:valAx>
        <c:axId val="2964245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velocità</a:t>
                </a:r>
              </a:p>
            </c:rich>
          </c:tx>
          <c:layout>
            <c:manualLayout>
              <c:xMode val="factor"/>
              <c:yMode val="factor"/>
              <c:x val="0.0952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455468"/>
        <c:crosses val="autoZero"/>
        <c:crossBetween val="midCat"/>
        <c:dispUnits/>
        <c:majorUnit val="1"/>
        <c:minorUnit val="0.2"/>
      </c:valAx>
      <c:valAx>
        <c:axId val="6545546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gittata</a:t>
                </a:r>
              </a:p>
            </c:rich>
          </c:tx>
          <c:layout>
            <c:manualLayout>
              <c:xMode val="factor"/>
              <c:yMode val="factor"/>
              <c:x val="0.09375"/>
              <c:y val="0.0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9642451"/>
        <c:crosses val="autoZero"/>
        <c:crossBetween val="midCat"/>
        <c:dispUnits/>
        <c:majorUnit val="40"/>
        <c:minorUnit val="20"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7150" y="638175"/>
        <a:ext cx="3133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3</xdr:row>
      <xdr:rowOff>152400</xdr:rowOff>
    </xdr:from>
    <xdr:to>
      <xdr:col>8</xdr:col>
      <xdr:colOff>0</xdr:colOff>
      <xdr:row>6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81150" y="638175"/>
          <a:ext cx="1609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D: Come spiegare i dati?
D2: Come modellare i dati?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8</xdr:col>
      <xdr:colOff>161925</xdr:colOff>
      <xdr:row>40</xdr:row>
      <xdr:rowOff>57150</xdr:rowOff>
    </xdr:to>
    <xdr:graphicFrame>
      <xdr:nvGraphicFramePr>
        <xdr:cNvPr id="3" name="Chart 6"/>
        <xdr:cNvGraphicFramePr/>
      </xdr:nvGraphicFramePr>
      <xdr:xfrm>
        <a:off x="57150" y="3600450"/>
        <a:ext cx="32956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257175</xdr:colOff>
      <xdr:row>26</xdr:row>
      <xdr:rowOff>114300</xdr:rowOff>
    </xdr:from>
    <xdr:to>
      <xdr:col>17</xdr:col>
      <xdr:colOff>85725</xdr:colOff>
      <xdr:row>38</xdr:row>
      <xdr:rowOff>142875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448050" y="4362450"/>
          <a:ext cx="300037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Compito per la relazione: rifare secondo l'esempio qui presente, con la seguente modifica:
- non tracciare i punti n. 6 e 7 poiche' contraddittori.
Poi:
1: Calcolare i dati della velocita' media di avvio del lancio, e metterli in tabella.
2: Arrotondarli per poterli tracciare al millimetro, riportando tale approssimazione in tb, cosi' come l'esempio mostra nel caso della gittata
3: Grafico della gittata in funzione della velocita'
4: tracciare la retta interpolatrice secondo la regola di Arcolini</a:t>
          </a:r>
        </a:p>
      </xdr:txBody>
    </xdr:sp>
    <xdr:clientData/>
  </xdr:twoCellAnchor>
  <xdr:twoCellAnchor>
    <xdr:from>
      <xdr:col>0</xdr:col>
      <xdr:colOff>57150</xdr:colOff>
      <xdr:row>41</xdr:row>
      <xdr:rowOff>19050</xdr:rowOff>
    </xdr:from>
    <xdr:to>
      <xdr:col>14</xdr:col>
      <xdr:colOff>114300</xdr:colOff>
      <xdr:row>42</xdr:row>
      <xdr:rowOff>123825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57150" y="6696075"/>
          <a:ext cx="6076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Regola di Arcolini per il calcolo della retta interpolatrice passante per l'origine.</a:t>
          </a:r>
        </a:p>
      </xdr:txBody>
    </xdr:sp>
    <xdr:clientData/>
  </xdr:twoCellAnchor>
  <xdr:twoCellAnchor>
    <xdr:from>
      <xdr:col>0</xdr:col>
      <xdr:colOff>57150</xdr:colOff>
      <xdr:row>42</xdr:row>
      <xdr:rowOff>123825</xdr:rowOff>
    </xdr:from>
    <xdr:to>
      <xdr:col>14</xdr:col>
      <xdr:colOff>114300</xdr:colOff>
      <xdr:row>46</xdr:row>
      <xdr:rowOff>66675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57150" y="6962775"/>
          <a:ext cx="60769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retta e' individuata dal "punto medio", cioe' il punto le cui coordinate sono date dalla media dei valori, cioe':
- la coordinata x: media dei valori x
- la coordinata y: media dei valori y
</a:t>
          </a:r>
        </a:p>
      </xdr:txBody>
    </xdr:sp>
    <xdr:clientData/>
  </xdr:twoCellAnchor>
  <xdr:twoCellAnchor>
    <xdr:from>
      <xdr:col>12</xdr:col>
      <xdr:colOff>9525</xdr:colOff>
      <xdr:row>0</xdr:row>
      <xdr:rowOff>9525</xdr:rowOff>
    </xdr:from>
    <xdr:to>
      <xdr:col>17</xdr:col>
      <xdr:colOff>66675</xdr:colOff>
      <xdr:row>5</xdr:row>
      <xdr:rowOff>76200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5133975" y="9525"/>
          <a:ext cx="12954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Approssimazioni per tracciare i punti al mm (quadretto da 4 mm).
Gittata:  1 mm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«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2,5
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1 mm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«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0,0,5</a:t>
          </a:r>
        </a:p>
      </xdr:txBody>
    </xdr:sp>
    <xdr:clientData/>
  </xdr:twoCellAnchor>
  <xdr:twoCellAnchor>
    <xdr:from>
      <xdr:col>8</xdr:col>
      <xdr:colOff>285750</xdr:colOff>
      <xdr:row>24</xdr:row>
      <xdr:rowOff>0</xdr:rowOff>
    </xdr:from>
    <xdr:to>
      <xdr:col>11</xdr:col>
      <xdr:colOff>57150</xdr:colOff>
      <xdr:row>26</xdr:row>
      <xdr:rowOff>95250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3476625" y="3924300"/>
          <a:ext cx="11144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18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=</a:t>
          </a:r>
          <a:r>
            <a:rPr lang="en-US" cap="none" sz="18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s/</a:t>
          </a:r>
          <a:r>
            <a:rPr lang="en-US" cap="none" sz="18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8</xdr:col>
      <xdr:colOff>285750</xdr:colOff>
      <xdr:row>20</xdr:row>
      <xdr:rowOff>95250</xdr:rowOff>
    </xdr:from>
    <xdr:to>
      <xdr:col>13</xdr:col>
      <xdr:colOff>219075</xdr:colOff>
      <xdr:row>24</xdr:row>
      <xdr:rowOff>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3476625" y="3371850"/>
          <a:ext cx="23145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 spazio percorso tra le fotocellule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
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 tempo di transito tra le fotocellule 
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velocita' media orizzontale pre decollo</a:t>
          </a:r>
        </a:p>
      </xdr:txBody>
    </xdr:sp>
    <xdr:clientData/>
  </xdr:twoCellAnchor>
  <xdr:twoCellAnchor>
    <xdr:from>
      <xdr:col>18</xdr:col>
      <xdr:colOff>438150</xdr:colOff>
      <xdr:row>1</xdr:row>
      <xdr:rowOff>0</xdr:rowOff>
    </xdr:from>
    <xdr:to>
      <xdr:col>23</xdr:col>
      <xdr:colOff>190500</xdr:colOff>
      <xdr:row>6</xdr:row>
      <xdr:rowOff>180975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6915150" y="161925"/>
          <a:ext cx="19907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Dida: 2007 2C ho consegnato fotocopie di questo foglio come compito.
La volta successiva ho consegnato la soluzione (foglio successivo).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7150" y="638175"/>
        <a:ext cx="3133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3</xdr:row>
      <xdr:rowOff>152400</xdr:rowOff>
    </xdr:from>
    <xdr:to>
      <xdr:col>8</xdr:col>
      <xdr:colOff>0</xdr:colOff>
      <xdr:row>6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81150" y="638175"/>
          <a:ext cx="1609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D: Come spiegare i dati?
D2: Come modellare i dati?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8</xdr:col>
      <xdr:colOff>161925</xdr:colOff>
      <xdr:row>40</xdr:row>
      <xdr:rowOff>57150</xdr:rowOff>
    </xdr:to>
    <xdr:graphicFrame>
      <xdr:nvGraphicFramePr>
        <xdr:cNvPr id="3" name="Chart 3"/>
        <xdr:cNvGraphicFramePr/>
      </xdr:nvGraphicFramePr>
      <xdr:xfrm>
        <a:off x="57150" y="3600450"/>
        <a:ext cx="32956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257175</xdr:colOff>
      <xdr:row>26</xdr:row>
      <xdr:rowOff>114300</xdr:rowOff>
    </xdr:from>
    <xdr:to>
      <xdr:col>17</xdr:col>
      <xdr:colOff>85725</xdr:colOff>
      <xdr:row>38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48050" y="4362450"/>
          <a:ext cx="300037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Compito per la relazione: rifare secondo l'esempio qui presente, con la seguente modifica:
- non tracciare i punti n. 6 e 7 poiche' contraddittori.
Poi:
1: Calcolare i dati della velocita' media di avvio del lancio, e metterli in tabella.
2: Arrotondarli per poterli tracciare al millimetro, riportando tale approssimazione in tb, cosi' come l'esempio mostra nel caso della gittata
3: Grafico della gittata in funzione della velocita'
4: tracciare la retta interpolatrice secondo la regola di Arcolini</a:t>
          </a:r>
        </a:p>
      </xdr:txBody>
    </xdr:sp>
    <xdr:clientData/>
  </xdr:twoCellAnchor>
  <xdr:twoCellAnchor>
    <xdr:from>
      <xdr:col>0</xdr:col>
      <xdr:colOff>57150</xdr:colOff>
      <xdr:row>41</xdr:row>
      <xdr:rowOff>19050</xdr:rowOff>
    </xdr:from>
    <xdr:to>
      <xdr:col>14</xdr:col>
      <xdr:colOff>114300</xdr:colOff>
      <xdr:row>42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150" y="6696075"/>
          <a:ext cx="6076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Regola di Arcolini per il calcolo della retta interpolatrice passante per l'origine.</a:t>
          </a:r>
        </a:p>
      </xdr:txBody>
    </xdr:sp>
    <xdr:clientData/>
  </xdr:twoCellAnchor>
  <xdr:twoCellAnchor>
    <xdr:from>
      <xdr:col>0</xdr:col>
      <xdr:colOff>57150</xdr:colOff>
      <xdr:row>42</xdr:row>
      <xdr:rowOff>123825</xdr:rowOff>
    </xdr:from>
    <xdr:to>
      <xdr:col>14</xdr:col>
      <xdr:colOff>114300</xdr:colOff>
      <xdr:row>46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150" y="6962775"/>
          <a:ext cx="60769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retta e' individuata dal "punto medio", cioe' il punto le cui coordinate sono date dalla media dei valori, cioe':
- la coordinata x: media dei valori x
- la coordinata y: media dei valori y
</a:t>
          </a:r>
        </a:p>
      </xdr:txBody>
    </xdr:sp>
    <xdr:clientData/>
  </xdr:twoCellAnchor>
  <xdr:twoCellAnchor>
    <xdr:from>
      <xdr:col>12</xdr:col>
      <xdr:colOff>9525</xdr:colOff>
      <xdr:row>0</xdr:row>
      <xdr:rowOff>9525</xdr:rowOff>
    </xdr:from>
    <xdr:to>
      <xdr:col>17</xdr:col>
      <xdr:colOff>66675</xdr:colOff>
      <xdr:row>5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133975" y="9525"/>
          <a:ext cx="12954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Approssimazioni per tracciare i punti al mm (quadretto da 4 mm).
Gittata:  1 mm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«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2,5
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1 mm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«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0,0,5</a:t>
          </a:r>
        </a:p>
      </xdr:txBody>
    </xdr:sp>
    <xdr:clientData/>
  </xdr:twoCellAnchor>
  <xdr:twoCellAnchor>
    <xdr:from>
      <xdr:col>8</xdr:col>
      <xdr:colOff>285750</xdr:colOff>
      <xdr:row>24</xdr:row>
      <xdr:rowOff>0</xdr:rowOff>
    </xdr:from>
    <xdr:to>
      <xdr:col>11</xdr:col>
      <xdr:colOff>57150</xdr:colOff>
      <xdr:row>26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476625" y="3924300"/>
          <a:ext cx="11144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18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=</a:t>
          </a:r>
          <a:r>
            <a:rPr lang="en-US" cap="none" sz="18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s/</a:t>
          </a:r>
          <a:r>
            <a:rPr lang="en-US" cap="none" sz="18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8</xdr:col>
      <xdr:colOff>285750</xdr:colOff>
      <xdr:row>20</xdr:row>
      <xdr:rowOff>95250</xdr:rowOff>
    </xdr:from>
    <xdr:to>
      <xdr:col>13</xdr:col>
      <xdr:colOff>219075</xdr:colOff>
      <xdr:row>24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476625" y="3371850"/>
          <a:ext cx="23145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 spazio percorso tra le fotocellule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
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 tempo di transito tra le fotocellule 
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velocita' media orizzontale pre decollo</a:t>
          </a:r>
        </a:p>
      </xdr:txBody>
    </xdr:sp>
    <xdr:clientData/>
  </xdr:twoCellAnchor>
  <xdr:twoCellAnchor>
    <xdr:from>
      <xdr:col>18</xdr:col>
      <xdr:colOff>438150</xdr:colOff>
      <xdr:row>1</xdr:row>
      <xdr:rowOff>0</xdr:rowOff>
    </xdr:from>
    <xdr:to>
      <xdr:col>23</xdr:col>
      <xdr:colOff>190500</xdr:colOff>
      <xdr:row>6</xdr:row>
      <xdr:rowOff>180975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915150" y="161925"/>
          <a:ext cx="19907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Dida: 2007 2C ho consegnato fotocopie di questo foglio come compito.
La volta successiva ho consegnato la soluzione (foglio successivo).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7150" y="638175"/>
        <a:ext cx="3133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3</xdr:row>
      <xdr:rowOff>152400</xdr:rowOff>
    </xdr:from>
    <xdr:to>
      <xdr:col>8</xdr:col>
      <xdr:colOff>0</xdr:colOff>
      <xdr:row>6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81150" y="638175"/>
          <a:ext cx="1609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D: Come spiegare i dati?
D2: Come modellare i dati?</a:t>
          </a:r>
        </a:p>
      </xdr:txBody>
    </xdr:sp>
    <xdr:clientData/>
  </xdr:twoCellAnchor>
  <xdr:twoCellAnchor>
    <xdr:from>
      <xdr:col>8</xdr:col>
      <xdr:colOff>285750</xdr:colOff>
      <xdr:row>24</xdr:row>
      <xdr:rowOff>0</xdr:rowOff>
    </xdr:from>
    <xdr:to>
      <xdr:col>11</xdr:col>
      <xdr:colOff>57150</xdr:colOff>
      <xdr:row>26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76625" y="3924300"/>
          <a:ext cx="11144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18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=</a:t>
          </a:r>
          <a:r>
            <a:rPr lang="en-US" cap="none" sz="18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s/</a:t>
          </a:r>
          <a:r>
            <a:rPr lang="en-US" cap="none" sz="18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8</xdr:col>
      <xdr:colOff>161925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57150" y="3600450"/>
        <a:ext cx="32956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41</xdr:row>
      <xdr:rowOff>19050</xdr:rowOff>
    </xdr:from>
    <xdr:to>
      <xdr:col>14</xdr:col>
      <xdr:colOff>114300</xdr:colOff>
      <xdr:row>42</xdr:row>
      <xdr:rowOff>123825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7150" y="6696075"/>
          <a:ext cx="6076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Regola di Arcolini per il calcolo della retta interpolatrice passante per l'origine.</a:t>
          </a:r>
        </a:p>
      </xdr:txBody>
    </xdr:sp>
    <xdr:clientData/>
  </xdr:twoCellAnchor>
  <xdr:twoCellAnchor>
    <xdr:from>
      <xdr:col>0</xdr:col>
      <xdr:colOff>57150</xdr:colOff>
      <xdr:row>42</xdr:row>
      <xdr:rowOff>123825</xdr:rowOff>
    </xdr:from>
    <xdr:to>
      <xdr:col>14</xdr:col>
      <xdr:colOff>114300</xdr:colOff>
      <xdr:row>46</xdr:row>
      <xdr:rowOff>66675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7150" y="6962775"/>
          <a:ext cx="60769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retta e' individuata dal "punto medio", cioe' il punto le cui coordinate sono date dalla media dei valori, cioe':
- la coordinata x: media dei valori x
- la coordinata y: media dei valori y
</a:t>
          </a:r>
        </a:p>
      </xdr:txBody>
    </xdr:sp>
    <xdr:clientData/>
  </xdr:twoCellAnchor>
  <xdr:twoCellAnchor>
    <xdr:from>
      <xdr:col>8</xdr:col>
      <xdr:colOff>285750</xdr:colOff>
      <xdr:row>20</xdr:row>
      <xdr:rowOff>95250</xdr:rowOff>
    </xdr:from>
    <xdr:to>
      <xdr:col>13</xdr:col>
      <xdr:colOff>219075</xdr:colOff>
      <xdr:row>24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476625" y="3371850"/>
          <a:ext cx="23145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 spazio percorso tra le fotocellule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
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 tempo di transito tra le fotocellule 
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velocita' media orizzontale pre decollo</a:t>
          </a:r>
        </a:p>
      </xdr:txBody>
    </xdr:sp>
    <xdr:clientData/>
  </xdr:twoCellAnchor>
  <xdr:twoCellAnchor>
    <xdr:from>
      <xdr:col>8</xdr:col>
      <xdr:colOff>161925</xdr:colOff>
      <xdr:row>28</xdr:row>
      <xdr:rowOff>0</xdr:rowOff>
    </xdr:from>
    <xdr:to>
      <xdr:col>11</xdr:col>
      <xdr:colOff>419100</xdr:colOff>
      <xdr:row>32</xdr:row>
      <xdr:rowOff>38100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352800" y="4572000"/>
          <a:ext cx="16002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D: Come spiegare i dati?
D2: Come modellare i dati?
D3: Il punto (0;0) e' sensato aggiungerlo al grafico?</a:t>
          </a:r>
        </a:p>
      </xdr:txBody>
    </xdr:sp>
    <xdr:clientData/>
  </xdr:twoCellAnchor>
  <xdr:twoCellAnchor>
    <xdr:from>
      <xdr:col>12</xdr:col>
      <xdr:colOff>9525</xdr:colOff>
      <xdr:row>0</xdr:row>
      <xdr:rowOff>9525</xdr:rowOff>
    </xdr:from>
    <xdr:to>
      <xdr:col>17</xdr:col>
      <xdr:colOff>66675</xdr:colOff>
      <xdr:row>5</xdr:row>
      <xdr:rowOff>76200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5133975" y="9525"/>
          <a:ext cx="12954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Approssimazioni per tracciare i punti al mm (quadretto da 4 mm).
Gittata:  1 mm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«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2,5
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1 mm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«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0,0,5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38100</xdr:rowOff>
    </xdr:from>
    <xdr:to>
      <xdr:col>7</xdr:col>
      <xdr:colOff>533400</xdr:colOff>
      <xdr:row>12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0550" y="200025"/>
          <a:ext cx="421005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 qui, nel moto dei gravi, non dobbiamo costruire un modello-legge sperimentale dei dati, poiche' c'e' una teoria che predice che la gittata e' proporzionale alla velocita' orizzontale iniziale.
I dati si affrontano in base alle conoscenze che si hanno, se si ha o no una teoria per interpretarli:
- se si ha una teoria si cerca di capire la causa degli scostamenti dei dati sperimentali dalla teoria.
- se non si ha una teoria si cerca di presentare i dati nel modo piu' opportuno: una formula approssimata o un grafico possono essere molto piu' comunicativi di una lunga tabella di dati.</a:t>
          </a:r>
        </a:p>
      </xdr:txBody>
    </xdr:sp>
    <xdr:clientData/>
  </xdr:twoCellAnchor>
  <xdr:twoCellAnchor>
    <xdr:from>
      <xdr:col>1</xdr:col>
      <xdr:colOff>590550</xdr:colOff>
      <xdr:row>14</xdr:row>
      <xdr:rowOff>152400</xdr:rowOff>
    </xdr:from>
    <xdr:to>
      <xdr:col>5</xdr:col>
      <xdr:colOff>361950</xdr:colOff>
      <xdr:row>19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00150" y="2419350"/>
          <a:ext cx="22098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tempo di volo, calcolato secondo la teoria del moto dei gravi, in base:
- all'altezza lancio
- e all'accelerazione di gravita'.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57150</xdr:rowOff>
    </xdr:from>
    <xdr:to>
      <xdr:col>8</xdr:col>
      <xdr:colOff>66675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66675" y="219075"/>
        <a:ext cx="35814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276225</xdr:colOff>
      <xdr:row>6</xdr:row>
      <xdr:rowOff>57150</xdr:rowOff>
    </xdr:from>
    <xdr:to>
      <xdr:col>16</xdr:col>
      <xdr:colOff>352425</xdr:colOff>
      <xdr:row>8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200650" y="1028700"/>
          <a:ext cx="23145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 tempo di transito tra le fotocellule
v0x velocita' orizzontale di lancio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9</xdr:col>
      <xdr:colOff>104775</xdr:colOff>
      <xdr:row>7</xdr:row>
      <xdr:rowOff>38100</xdr:rowOff>
    </xdr:to>
    <xdr:graphicFrame>
      <xdr:nvGraphicFramePr>
        <xdr:cNvPr id="1" name="Chart 1"/>
        <xdr:cNvGraphicFramePr/>
      </xdr:nvGraphicFramePr>
      <xdr:xfrm>
        <a:off x="2428875" y="161925"/>
        <a:ext cx="1000125" cy="100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11" width="6.7109375" style="0" customWidth="1"/>
    <col min="12" max="12" width="8.8515625" style="0" customWidth="1"/>
    <col min="13" max="14" width="6.7109375" style="0" customWidth="1"/>
    <col min="15" max="18" width="1.7109375" style="0" customWidth="1"/>
    <col min="19" max="16384" width="6.7109375" style="0" customWidth="1"/>
  </cols>
  <sheetData>
    <row r="1" ht="12.75">
      <c r="B1" s="13" t="s">
        <v>33</v>
      </c>
    </row>
    <row r="3" ht="12.75">
      <c r="B3" t="s">
        <v>31</v>
      </c>
    </row>
    <row r="4" spans="2:10" ht="12.75">
      <c r="B4" s="7" t="s">
        <v>32</v>
      </c>
      <c r="C4" s="4"/>
      <c r="F4" s="4"/>
      <c r="G4" s="4"/>
      <c r="H4" s="4"/>
      <c r="I4" s="1"/>
      <c r="J4" t="s">
        <v>4</v>
      </c>
    </row>
    <row r="5" spans="3:12" ht="12.75">
      <c r="C5" s="5"/>
      <c r="D5" s="5"/>
      <c r="F5" s="4"/>
      <c r="G5" s="4"/>
      <c r="H5" s="4"/>
      <c r="I5" s="4"/>
      <c r="J5" s="12" t="s">
        <v>21</v>
      </c>
      <c r="K5" s="3">
        <v>47.9</v>
      </c>
      <c r="L5" t="s">
        <v>13</v>
      </c>
    </row>
    <row r="6" spans="3:4" ht="12.75">
      <c r="C6" s="5"/>
      <c r="D6" s="5"/>
    </row>
    <row r="7" spans="3:13" ht="15.75">
      <c r="C7" s="4"/>
      <c r="D7" s="4"/>
      <c r="J7" s="11" t="s">
        <v>20</v>
      </c>
      <c r="K7" s="8" t="s">
        <v>12</v>
      </c>
      <c r="L7" s="9" t="s">
        <v>22</v>
      </c>
      <c r="M7" t="s">
        <v>30</v>
      </c>
    </row>
    <row r="8" spans="9:14" ht="12.75">
      <c r="I8" s="1" t="s">
        <v>23</v>
      </c>
      <c r="J8" s="8" t="s">
        <v>14</v>
      </c>
      <c r="K8" s="8" t="s">
        <v>13</v>
      </c>
      <c r="L8" s="9" t="s">
        <v>1</v>
      </c>
      <c r="M8">
        <v>2.5</v>
      </c>
      <c r="N8">
        <v>0.05</v>
      </c>
    </row>
    <row r="9" spans="9:13" ht="12.75">
      <c r="I9">
        <v>1</v>
      </c>
      <c r="J9" s="4">
        <v>62</v>
      </c>
      <c r="K9" s="4">
        <v>33.7</v>
      </c>
      <c r="L9" s="14" t="s">
        <v>24</v>
      </c>
      <c r="M9">
        <v>32.5</v>
      </c>
    </row>
    <row r="10" spans="9:15" ht="12.75">
      <c r="I10">
        <v>2</v>
      </c>
      <c r="J10" s="4">
        <v>48</v>
      </c>
      <c r="K10" s="4">
        <v>39.5</v>
      </c>
      <c r="L10" s="14" t="s">
        <v>25</v>
      </c>
      <c r="M10">
        <v>40</v>
      </c>
      <c r="N10" s="4"/>
      <c r="O10" s="4"/>
    </row>
    <row r="11" spans="9:15" ht="12.75">
      <c r="I11">
        <v>3</v>
      </c>
      <c r="J11" s="4">
        <v>41</v>
      </c>
      <c r="K11" s="4">
        <v>46.4</v>
      </c>
      <c r="L11" s="14" t="s">
        <v>26</v>
      </c>
      <c r="M11">
        <v>47.5</v>
      </c>
      <c r="O11" s="4"/>
    </row>
    <row r="12" spans="9:13" ht="12.75">
      <c r="I12">
        <v>4</v>
      </c>
      <c r="J12" s="4">
        <v>35</v>
      </c>
      <c r="K12" s="4">
        <v>58.2</v>
      </c>
      <c r="L12" s="14" t="s">
        <v>27</v>
      </c>
      <c r="M12">
        <v>57.5</v>
      </c>
    </row>
    <row r="13" spans="9:13" ht="12.75">
      <c r="I13">
        <v>5</v>
      </c>
      <c r="J13" s="4">
        <v>31</v>
      </c>
      <c r="K13" s="4">
        <v>64.1</v>
      </c>
      <c r="L13" s="4"/>
      <c r="M13">
        <v>65</v>
      </c>
    </row>
    <row r="14" spans="9:13" ht="12.75">
      <c r="I14">
        <v>6</v>
      </c>
      <c r="J14" s="4">
        <v>22</v>
      </c>
      <c r="K14" s="4">
        <v>83.4</v>
      </c>
      <c r="L14" s="4"/>
      <c r="M14">
        <v>82.5</v>
      </c>
    </row>
    <row r="15" spans="9:13" ht="12.75">
      <c r="I15">
        <v>7</v>
      </c>
      <c r="J15" s="4">
        <v>23</v>
      </c>
      <c r="K15" s="4">
        <v>93</v>
      </c>
      <c r="L15" s="4"/>
      <c r="M15">
        <v>92.5</v>
      </c>
    </row>
    <row r="16" spans="9:13" ht="12.75">
      <c r="I16">
        <v>8</v>
      </c>
      <c r="J16">
        <v>20</v>
      </c>
      <c r="K16">
        <v>101.3</v>
      </c>
      <c r="L16" s="4"/>
      <c r="M16">
        <v>102.5</v>
      </c>
    </row>
    <row r="17" spans="9:13" ht="12.75">
      <c r="I17">
        <v>9</v>
      </c>
      <c r="J17">
        <v>16</v>
      </c>
      <c r="K17">
        <v>117.2</v>
      </c>
      <c r="L17" s="4"/>
      <c r="M17">
        <v>117.5</v>
      </c>
    </row>
    <row r="18" spans="9:13" ht="12.75">
      <c r="I18">
        <v>10</v>
      </c>
      <c r="J18">
        <v>15</v>
      </c>
      <c r="K18">
        <v>125.7</v>
      </c>
      <c r="L18" s="4"/>
      <c r="M18">
        <v>125</v>
      </c>
    </row>
    <row r="19" spans="9:13" ht="12.75">
      <c r="I19">
        <v>11</v>
      </c>
      <c r="J19">
        <v>14</v>
      </c>
      <c r="K19">
        <v>132.5</v>
      </c>
      <c r="L19" s="4"/>
      <c r="M19">
        <v>132.5</v>
      </c>
    </row>
    <row r="20" spans="9:13" ht="12.75">
      <c r="I20">
        <v>12</v>
      </c>
      <c r="J20">
        <v>11</v>
      </c>
      <c r="K20">
        <v>173.6</v>
      </c>
      <c r="L20" s="4"/>
      <c r="M20">
        <v>172.5</v>
      </c>
    </row>
    <row r="21" spans="2:8" ht="12.75">
      <c r="B21" s="4"/>
      <c r="C21" s="4"/>
      <c r="D21" s="4"/>
      <c r="E21" s="4"/>
      <c r="F21" s="4"/>
      <c r="G21" s="4"/>
      <c r="H21" s="4"/>
    </row>
    <row r="22" spans="2:8" ht="12.75">
      <c r="B22" s="4"/>
      <c r="C22" s="4"/>
      <c r="D22" s="4"/>
      <c r="E22" s="4"/>
      <c r="F22" s="4"/>
      <c r="G22" s="4"/>
      <c r="H22" s="4"/>
    </row>
    <row r="23" spans="2:8" ht="12.75">
      <c r="B23" s="4"/>
      <c r="C23" s="4"/>
      <c r="D23" s="4"/>
      <c r="E23" s="4"/>
      <c r="F23" s="4"/>
      <c r="G23" s="4"/>
      <c r="H23" s="4"/>
    </row>
    <row r="24" spans="2:8" ht="12.75">
      <c r="B24" s="4"/>
      <c r="C24" s="4"/>
      <c r="D24" s="4"/>
      <c r="E24" s="4"/>
      <c r="F24" s="4"/>
      <c r="G24" s="4"/>
      <c r="H24" s="4"/>
    </row>
    <row r="25" spans="2:8" ht="12.75">
      <c r="B25" s="4"/>
      <c r="C25" s="4"/>
      <c r="D25" s="4"/>
      <c r="E25" s="4"/>
      <c r="F25" s="4"/>
      <c r="G25" s="4"/>
      <c r="H25" s="4"/>
    </row>
    <row r="26" spans="2:8" ht="12.75">
      <c r="B26" s="4"/>
      <c r="C26" s="4"/>
      <c r="D26" s="4"/>
      <c r="E26" s="4"/>
      <c r="F26" s="4"/>
      <c r="G26" s="4"/>
      <c r="H26" s="4"/>
    </row>
    <row r="27" spans="2:8" ht="12.75">
      <c r="B27" s="4"/>
      <c r="C27" s="4"/>
      <c r="D27" s="4"/>
      <c r="E27" s="4"/>
      <c r="F27" s="4"/>
      <c r="G27" s="4"/>
      <c r="H27" s="4"/>
    </row>
    <row r="28" spans="2:8" ht="12.75">
      <c r="B28" s="4"/>
      <c r="C28" s="4"/>
      <c r="D28" s="4"/>
      <c r="E28" s="4"/>
      <c r="F28" s="4"/>
      <c r="G28" s="4"/>
      <c r="H28" s="4"/>
    </row>
    <row r="29" spans="2:8" ht="12.75">
      <c r="B29" s="4"/>
      <c r="C29" s="4"/>
      <c r="D29" s="4"/>
      <c r="E29" s="4"/>
      <c r="F29" s="4"/>
      <c r="G29" s="4"/>
      <c r="H29" s="4"/>
    </row>
    <row r="30" spans="2:8" ht="12.75">
      <c r="B30" s="4"/>
      <c r="C30" s="4"/>
      <c r="D30" s="4"/>
      <c r="E30" s="4"/>
      <c r="F30" s="4"/>
      <c r="G30" s="4"/>
      <c r="H30" s="4"/>
    </row>
    <row r="31" spans="2:8" ht="12.75">
      <c r="B31" s="4"/>
      <c r="C31" s="4"/>
      <c r="D31" s="4"/>
      <c r="E31" s="4"/>
      <c r="F31" s="4"/>
      <c r="G31" s="4"/>
      <c r="H31" s="4"/>
    </row>
    <row r="32" spans="2:8" ht="12.75">
      <c r="B32" s="4"/>
      <c r="C32" s="4"/>
      <c r="D32" s="4"/>
      <c r="E32" s="4"/>
      <c r="F32" s="4"/>
      <c r="G32" s="4"/>
      <c r="H32" s="4"/>
    </row>
    <row r="33" spans="2:8" ht="12.75">
      <c r="B33" s="4"/>
      <c r="C33" s="4"/>
      <c r="D33" s="4"/>
      <c r="E33" s="4"/>
      <c r="F33" s="4"/>
      <c r="G33" s="4"/>
      <c r="H33" s="4"/>
    </row>
    <row r="34" spans="2:8" ht="12.75">
      <c r="B34" s="4"/>
      <c r="C34" s="4"/>
      <c r="D34" s="4"/>
      <c r="E34" s="4"/>
      <c r="F34" s="4"/>
      <c r="G34" s="4"/>
      <c r="H34" s="4"/>
    </row>
    <row r="35" spans="2:6" ht="12.75">
      <c r="B35" s="4"/>
      <c r="C35" s="4"/>
      <c r="D35" s="4"/>
      <c r="E35" s="4"/>
      <c r="F35" s="4"/>
    </row>
    <row r="36" spans="2:6" ht="12.75">
      <c r="B36" s="4"/>
      <c r="C36" s="4"/>
      <c r="D36" s="4"/>
      <c r="E36" s="4"/>
      <c r="F36" s="4"/>
    </row>
  </sheetData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tabSelected="1" workbookViewId="0" topLeftCell="A1">
      <selection activeCell="I1" sqref="I1"/>
    </sheetView>
  </sheetViews>
  <sheetFormatPr defaultColWidth="9.140625" defaultRowHeight="12.75"/>
  <cols>
    <col min="1" max="1" width="0.85546875" style="0" customWidth="1"/>
    <col min="2" max="11" width="6.7109375" style="0" customWidth="1"/>
    <col min="12" max="12" width="8.8515625" style="0" customWidth="1"/>
    <col min="13" max="14" width="6.7109375" style="0" customWidth="1"/>
    <col min="15" max="18" width="1.7109375" style="0" customWidth="1"/>
    <col min="19" max="16384" width="6.7109375" style="0" customWidth="1"/>
  </cols>
  <sheetData>
    <row r="1" ht="12.75">
      <c r="B1" s="13" t="s">
        <v>33</v>
      </c>
    </row>
    <row r="3" ht="12.75">
      <c r="B3" t="s">
        <v>31</v>
      </c>
    </row>
    <row r="4" spans="2:10" ht="12.75">
      <c r="B4" s="7" t="s">
        <v>32</v>
      </c>
      <c r="C4" s="4"/>
      <c r="F4" s="4"/>
      <c r="G4" s="4"/>
      <c r="H4" s="4"/>
      <c r="I4" s="1"/>
      <c r="J4" t="s">
        <v>4</v>
      </c>
    </row>
    <row r="5" spans="3:12" ht="12.75">
      <c r="C5" s="5"/>
      <c r="D5" s="5"/>
      <c r="F5" s="4"/>
      <c r="G5" s="4"/>
      <c r="H5" s="4"/>
      <c r="I5" s="4"/>
      <c r="J5" s="12" t="s">
        <v>21</v>
      </c>
      <c r="K5" s="3">
        <v>47.9</v>
      </c>
      <c r="L5" t="s">
        <v>13</v>
      </c>
    </row>
    <row r="6" spans="3:4" ht="12.75">
      <c r="C6" s="5"/>
      <c r="D6" s="5"/>
    </row>
    <row r="7" spans="3:13" ht="15.75">
      <c r="C7" s="4"/>
      <c r="D7" s="4"/>
      <c r="J7" s="11" t="s">
        <v>20</v>
      </c>
      <c r="K7" s="8" t="s">
        <v>12</v>
      </c>
      <c r="L7" s="9" t="s">
        <v>22</v>
      </c>
      <c r="M7" t="s">
        <v>30</v>
      </c>
    </row>
    <row r="8" spans="9:14" ht="12.75">
      <c r="I8" s="1" t="s">
        <v>23</v>
      </c>
      <c r="J8" s="8" t="s">
        <v>14</v>
      </c>
      <c r="K8" s="8" t="s">
        <v>13</v>
      </c>
      <c r="L8" s="9" t="s">
        <v>1</v>
      </c>
      <c r="M8">
        <v>2.5</v>
      </c>
      <c r="N8">
        <v>0.05</v>
      </c>
    </row>
    <row r="9" spans="9:13" ht="12.75">
      <c r="I9">
        <v>1</v>
      </c>
      <c r="J9" s="4">
        <v>62</v>
      </c>
      <c r="K9" s="4">
        <v>33.7</v>
      </c>
      <c r="L9" s="14" t="s">
        <v>24</v>
      </c>
      <c r="M9">
        <v>32.5</v>
      </c>
    </row>
    <row r="10" spans="9:15" ht="12.75">
      <c r="I10">
        <v>2</v>
      </c>
      <c r="J10" s="4">
        <v>48</v>
      </c>
      <c r="K10" s="4">
        <v>39.5</v>
      </c>
      <c r="L10" s="14" t="s">
        <v>25</v>
      </c>
      <c r="M10">
        <v>40</v>
      </c>
      <c r="N10" s="4"/>
      <c r="O10" s="4"/>
    </row>
    <row r="11" spans="9:15" ht="12.75">
      <c r="I11">
        <v>3</v>
      </c>
      <c r="J11" s="4">
        <v>41</v>
      </c>
      <c r="K11" s="4">
        <v>46.4</v>
      </c>
      <c r="L11" s="14" t="s">
        <v>26</v>
      </c>
      <c r="M11">
        <v>47.5</v>
      </c>
      <c r="O11" s="4"/>
    </row>
    <row r="12" spans="9:13" ht="12.75">
      <c r="I12">
        <v>4</v>
      </c>
      <c r="J12" s="4">
        <v>35</v>
      </c>
      <c r="K12" s="4">
        <v>58.2</v>
      </c>
      <c r="L12" s="14" t="s">
        <v>27</v>
      </c>
      <c r="M12">
        <v>57.5</v>
      </c>
    </row>
    <row r="13" spans="9:13" ht="12.75">
      <c r="I13">
        <v>5</v>
      </c>
      <c r="J13" s="4">
        <v>31</v>
      </c>
      <c r="K13" s="4">
        <v>64.1</v>
      </c>
      <c r="L13" s="4"/>
      <c r="M13">
        <v>65</v>
      </c>
    </row>
    <row r="14" spans="9:13" ht="12.75">
      <c r="I14">
        <v>6</v>
      </c>
      <c r="J14" s="4">
        <v>22</v>
      </c>
      <c r="K14" s="4">
        <v>83.4</v>
      </c>
      <c r="L14" s="4"/>
      <c r="M14">
        <v>82.5</v>
      </c>
    </row>
    <row r="15" spans="9:13" ht="12.75">
      <c r="I15">
        <v>7</v>
      </c>
      <c r="J15" s="4">
        <v>23</v>
      </c>
      <c r="K15" s="4">
        <v>93</v>
      </c>
      <c r="L15" s="4"/>
      <c r="M15">
        <v>92.5</v>
      </c>
    </row>
    <row r="16" spans="9:13" ht="12.75">
      <c r="I16">
        <v>8</v>
      </c>
      <c r="J16">
        <v>20</v>
      </c>
      <c r="K16">
        <v>101.3</v>
      </c>
      <c r="L16" s="4"/>
      <c r="M16">
        <v>102.5</v>
      </c>
    </row>
    <row r="17" spans="9:13" ht="12.75">
      <c r="I17">
        <v>9</v>
      </c>
      <c r="J17">
        <v>16</v>
      </c>
      <c r="K17">
        <v>117.2</v>
      </c>
      <c r="L17" s="4"/>
      <c r="M17">
        <v>117.5</v>
      </c>
    </row>
    <row r="18" spans="9:13" ht="12.75">
      <c r="I18">
        <v>10</v>
      </c>
      <c r="J18">
        <v>15</v>
      </c>
      <c r="K18">
        <v>125.7</v>
      </c>
      <c r="L18" s="4"/>
      <c r="M18">
        <v>125</v>
      </c>
    </row>
    <row r="19" spans="9:13" ht="12.75">
      <c r="I19">
        <v>11</v>
      </c>
      <c r="J19">
        <v>14</v>
      </c>
      <c r="K19">
        <v>132.5</v>
      </c>
      <c r="L19" s="4"/>
      <c r="M19">
        <v>132.5</v>
      </c>
    </row>
    <row r="20" spans="9:13" ht="12.75">
      <c r="I20">
        <v>12</v>
      </c>
      <c r="J20">
        <v>11</v>
      </c>
      <c r="K20">
        <v>173.6</v>
      </c>
      <c r="L20" s="4"/>
      <c r="M20">
        <v>172.5</v>
      </c>
    </row>
    <row r="21" spans="2:8" ht="12.75">
      <c r="B21" s="4"/>
      <c r="C21" s="4"/>
      <c r="D21" s="4"/>
      <c r="E21" s="4"/>
      <c r="F21" s="4"/>
      <c r="G21" s="4"/>
      <c r="H21" s="4"/>
    </row>
    <row r="22" spans="2:8" ht="12.75">
      <c r="B22" s="4"/>
      <c r="C22" s="4"/>
      <c r="D22" s="4"/>
      <c r="E22" s="4"/>
      <c r="F22" s="4"/>
      <c r="G22" s="4"/>
      <c r="H22" s="4"/>
    </row>
    <row r="23" spans="2:8" ht="12.75">
      <c r="B23" s="4"/>
      <c r="C23" s="4"/>
      <c r="D23" s="4"/>
      <c r="E23" s="4"/>
      <c r="F23" s="4"/>
      <c r="G23" s="4"/>
      <c r="H23" s="4"/>
    </row>
    <row r="24" spans="2:8" ht="12.75">
      <c r="B24" s="4"/>
      <c r="C24" s="4"/>
      <c r="D24" s="4"/>
      <c r="E24" s="4"/>
      <c r="F24" s="4"/>
      <c r="G24" s="4"/>
      <c r="H24" s="4"/>
    </row>
    <row r="25" spans="2:8" ht="12.75">
      <c r="B25" s="4"/>
      <c r="C25" s="4"/>
      <c r="D25" s="4"/>
      <c r="E25" s="4"/>
      <c r="F25" s="4"/>
      <c r="G25" s="4"/>
      <c r="H25" s="4"/>
    </row>
    <row r="26" spans="2:8" ht="12.75">
      <c r="B26" s="4"/>
      <c r="C26" s="4"/>
      <c r="D26" s="4"/>
      <c r="E26" s="4"/>
      <c r="F26" s="4"/>
      <c r="G26" s="4"/>
      <c r="H26" s="4"/>
    </row>
    <row r="27" spans="2:8" ht="12.75">
      <c r="B27" s="4"/>
      <c r="C27" s="4"/>
      <c r="D27" s="4"/>
      <c r="E27" s="4"/>
      <c r="F27" s="4"/>
      <c r="G27" s="4"/>
      <c r="H27" s="4"/>
    </row>
    <row r="28" spans="2:8" ht="12.75">
      <c r="B28" s="4"/>
      <c r="C28" s="4"/>
      <c r="D28" s="4"/>
      <c r="E28" s="4"/>
      <c r="F28" s="4"/>
      <c r="G28" s="4"/>
      <c r="H28" s="4"/>
    </row>
    <row r="29" spans="2:8" ht="12.75">
      <c r="B29" s="4"/>
      <c r="C29" s="4"/>
      <c r="D29" s="4"/>
      <c r="E29" s="4"/>
      <c r="F29" s="4"/>
      <c r="G29" s="4"/>
      <c r="H29" s="4"/>
    </row>
    <row r="30" spans="2:8" ht="12.75">
      <c r="B30" s="4"/>
      <c r="C30" s="4"/>
      <c r="D30" s="4"/>
      <c r="E30" s="4"/>
      <c r="F30" s="4"/>
      <c r="G30" s="4"/>
      <c r="H30" s="4"/>
    </row>
    <row r="31" spans="2:8" ht="12.75">
      <c r="B31" s="4"/>
      <c r="C31" s="4"/>
      <c r="D31" s="4"/>
      <c r="E31" s="4"/>
      <c r="F31" s="4"/>
      <c r="G31" s="4"/>
      <c r="H31" s="4"/>
    </row>
    <row r="32" spans="2:8" ht="12.75">
      <c r="B32" s="4"/>
      <c r="C32" s="4"/>
      <c r="D32" s="4"/>
      <c r="E32" s="4"/>
      <c r="F32" s="4"/>
      <c r="G32" s="4"/>
      <c r="H32" s="4"/>
    </row>
    <row r="33" spans="2:8" ht="12.75">
      <c r="B33" s="4"/>
      <c r="C33" s="4"/>
      <c r="D33" s="4"/>
      <c r="E33" s="4"/>
      <c r="F33" s="4"/>
      <c r="G33" s="4"/>
      <c r="H33" s="4"/>
    </row>
    <row r="34" spans="2:8" ht="12.75">
      <c r="B34" s="4"/>
      <c r="C34" s="4"/>
      <c r="D34" s="4"/>
      <c r="E34" s="4"/>
      <c r="F34" s="4"/>
      <c r="G34" s="4"/>
      <c r="H34" s="4"/>
    </row>
    <row r="35" spans="2:6" ht="12.75">
      <c r="B35" s="4"/>
      <c r="C35" s="4"/>
      <c r="D35" s="4"/>
      <c r="E35" s="4"/>
      <c r="F35" s="4"/>
    </row>
    <row r="36" spans="2:6" ht="12.75">
      <c r="B36" s="4"/>
      <c r="C36" s="4"/>
      <c r="D36" s="4"/>
      <c r="E36" s="4"/>
      <c r="F36" s="4"/>
    </row>
  </sheetData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1"/>
  <sheetViews>
    <sheetView workbookViewId="0" topLeftCell="A1">
      <selection activeCell="M7" sqref="M7"/>
    </sheetView>
  </sheetViews>
  <sheetFormatPr defaultColWidth="9.140625" defaultRowHeight="12.75"/>
  <cols>
    <col min="1" max="1" width="0.85546875" style="0" customWidth="1"/>
    <col min="2" max="11" width="6.7109375" style="0" customWidth="1"/>
    <col min="12" max="12" width="8.8515625" style="0" customWidth="1"/>
    <col min="13" max="14" width="6.7109375" style="0" customWidth="1"/>
    <col min="15" max="18" width="1.7109375" style="0" customWidth="1"/>
    <col min="19" max="16384" width="6.7109375" style="0" customWidth="1"/>
  </cols>
  <sheetData>
    <row r="1" ht="12.75">
      <c r="B1" s="13" t="s">
        <v>33</v>
      </c>
    </row>
    <row r="3" ht="12.75">
      <c r="B3" t="s">
        <v>31</v>
      </c>
    </row>
    <row r="4" spans="2:10" ht="12.75">
      <c r="B4" s="7" t="s">
        <v>32</v>
      </c>
      <c r="F4" s="4"/>
      <c r="G4" s="4"/>
      <c r="H4" s="4"/>
      <c r="I4" s="1"/>
      <c r="J4" t="s">
        <v>4</v>
      </c>
    </row>
    <row r="5" spans="3:12" ht="12.75">
      <c r="C5" s="5"/>
      <c r="D5" s="5"/>
      <c r="F5" s="4"/>
      <c r="G5" s="4"/>
      <c r="H5" s="4"/>
      <c r="I5" s="4"/>
      <c r="J5" s="12" t="s">
        <v>21</v>
      </c>
      <c r="K5" s="3">
        <v>47.9</v>
      </c>
      <c r="L5" t="s">
        <v>13</v>
      </c>
    </row>
    <row r="6" spans="3:4" ht="12.75">
      <c r="C6" s="5"/>
      <c r="D6" s="5"/>
    </row>
    <row r="7" spans="3:13" ht="15.75">
      <c r="C7" s="4"/>
      <c r="D7" s="4"/>
      <c r="J7" s="11" t="s">
        <v>20</v>
      </c>
      <c r="K7" s="8" t="s">
        <v>12</v>
      </c>
      <c r="L7" s="9" t="s">
        <v>22</v>
      </c>
      <c r="M7" t="s">
        <v>34</v>
      </c>
    </row>
    <row r="8" spans="9:14" ht="12.75">
      <c r="I8" s="1" t="s">
        <v>23</v>
      </c>
      <c r="J8" s="8" t="s">
        <v>14</v>
      </c>
      <c r="K8" s="8" t="s">
        <v>13</v>
      </c>
      <c r="L8" s="9" t="s">
        <v>1</v>
      </c>
      <c r="M8">
        <v>2.5</v>
      </c>
      <c r="N8">
        <v>0.05</v>
      </c>
    </row>
    <row r="9" spans="9:14" ht="12.75">
      <c r="I9">
        <v>1</v>
      </c>
      <c r="J9" s="4">
        <v>62</v>
      </c>
      <c r="K9" s="4">
        <v>33.7</v>
      </c>
      <c r="L9" s="15">
        <f>ROUND($K$5/J9,3)</f>
        <v>0.773</v>
      </c>
      <c r="M9">
        <v>32.5</v>
      </c>
      <c r="N9">
        <v>0.75</v>
      </c>
    </row>
    <row r="10" spans="9:15" ht="12.75">
      <c r="I10">
        <v>2</v>
      </c>
      <c r="J10" s="4">
        <v>48</v>
      </c>
      <c r="K10" s="4">
        <v>39.5</v>
      </c>
      <c r="L10" s="15">
        <f aca="true" t="shared" si="0" ref="L10:L20">ROUND($K$5/J10,3)</f>
        <v>0.998</v>
      </c>
      <c r="M10">
        <v>40</v>
      </c>
      <c r="N10">
        <v>1</v>
      </c>
      <c r="O10" s="4"/>
    </row>
    <row r="11" spans="9:15" ht="12.75">
      <c r="I11">
        <v>3</v>
      </c>
      <c r="J11" s="4">
        <v>41</v>
      </c>
      <c r="K11" s="4">
        <v>46.4</v>
      </c>
      <c r="L11" s="15">
        <f t="shared" si="0"/>
        <v>1.168</v>
      </c>
      <c r="M11">
        <v>47.5</v>
      </c>
      <c r="N11">
        <v>1.15</v>
      </c>
      <c r="O11" s="4"/>
    </row>
    <row r="12" spans="9:14" ht="12.75">
      <c r="I12">
        <v>4</v>
      </c>
      <c r="J12" s="4">
        <v>35</v>
      </c>
      <c r="K12" s="4">
        <v>58.2</v>
      </c>
      <c r="L12" s="15">
        <f t="shared" si="0"/>
        <v>1.369</v>
      </c>
      <c r="M12">
        <v>57.5</v>
      </c>
      <c r="N12">
        <v>1.35</v>
      </c>
    </row>
    <row r="13" spans="9:14" ht="12.75">
      <c r="I13">
        <v>5</v>
      </c>
      <c r="J13" s="4">
        <v>31</v>
      </c>
      <c r="K13" s="4">
        <v>64.1</v>
      </c>
      <c r="L13" s="15">
        <f t="shared" si="0"/>
        <v>1.545</v>
      </c>
      <c r="M13">
        <v>65</v>
      </c>
      <c r="N13">
        <v>1.55</v>
      </c>
    </row>
    <row r="14" spans="9:14" ht="12.75">
      <c r="I14">
        <v>6</v>
      </c>
      <c r="J14" s="4">
        <v>22</v>
      </c>
      <c r="K14" s="4">
        <v>83.4</v>
      </c>
      <c r="L14" s="15">
        <f t="shared" si="0"/>
        <v>2.177</v>
      </c>
      <c r="M14">
        <v>82.5</v>
      </c>
      <c r="N14">
        <v>2.2</v>
      </c>
    </row>
    <row r="15" spans="9:14" ht="12.75">
      <c r="I15">
        <v>7</v>
      </c>
      <c r="J15" s="4">
        <v>23</v>
      </c>
      <c r="K15" s="4">
        <v>93</v>
      </c>
      <c r="L15" s="15">
        <f t="shared" si="0"/>
        <v>2.083</v>
      </c>
      <c r="M15">
        <v>92.5</v>
      </c>
      <c r="N15">
        <v>2.1</v>
      </c>
    </row>
    <row r="16" spans="9:14" ht="12.75">
      <c r="I16">
        <v>8</v>
      </c>
      <c r="J16">
        <v>20</v>
      </c>
      <c r="K16">
        <v>101.3</v>
      </c>
      <c r="L16" s="15">
        <f t="shared" si="0"/>
        <v>2.395</v>
      </c>
      <c r="M16">
        <v>102.5</v>
      </c>
      <c r="N16">
        <v>2.4</v>
      </c>
    </row>
    <row r="17" spans="9:14" ht="12.75">
      <c r="I17">
        <v>9</v>
      </c>
      <c r="J17">
        <v>16</v>
      </c>
      <c r="K17">
        <v>117.2</v>
      </c>
      <c r="L17" s="15">
        <f t="shared" si="0"/>
        <v>2.994</v>
      </c>
      <c r="M17">
        <v>117.5</v>
      </c>
      <c r="N17">
        <v>3</v>
      </c>
    </row>
    <row r="18" spans="9:14" ht="12.75">
      <c r="I18">
        <v>10</v>
      </c>
      <c r="J18">
        <v>15</v>
      </c>
      <c r="K18">
        <v>125.7</v>
      </c>
      <c r="L18" s="15">
        <f t="shared" si="0"/>
        <v>3.193</v>
      </c>
      <c r="M18">
        <v>125</v>
      </c>
      <c r="N18">
        <v>3.2</v>
      </c>
    </row>
    <row r="19" spans="9:14" ht="12.75">
      <c r="I19">
        <v>11</v>
      </c>
      <c r="J19">
        <v>14</v>
      </c>
      <c r="K19">
        <v>132.5</v>
      </c>
      <c r="L19" s="15">
        <f t="shared" si="0"/>
        <v>3.421</v>
      </c>
      <c r="M19">
        <v>132.5</v>
      </c>
      <c r="N19">
        <v>3.4</v>
      </c>
    </row>
    <row r="20" spans="9:14" ht="12.75">
      <c r="I20">
        <v>12</v>
      </c>
      <c r="J20">
        <v>11</v>
      </c>
      <c r="K20">
        <v>173.6</v>
      </c>
      <c r="L20" s="15">
        <f t="shared" si="0"/>
        <v>4.355</v>
      </c>
      <c r="M20">
        <v>172.5</v>
      </c>
      <c r="N20">
        <v>4.35</v>
      </c>
    </row>
    <row r="21" spans="2:8" ht="12.75">
      <c r="B21" s="4"/>
      <c r="C21" s="4"/>
      <c r="D21" s="4"/>
      <c r="E21" s="4"/>
      <c r="F21" s="4"/>
      <c r="G21" s="4"/>
      <c r="H21" s="4"/>
    </row>
    <row r="22" spans="2:8" ht="12.75">
      <c r="B22" s="4"/>
      <c r="C22" s="4"/>
      <c r="D22" s="4"/>
      <c r="E22" s="4"/>
      <c r="F22" s="4"/>
      <c r="G22" s="4"/>
      <c r="H22" s="4"/>
    </row>
    <row r="23" spans="2:8" ht="12.75">
      <c r="B23" s="4"/>
      <c r="C23" s="4"/>
      <c r="D23" s="4"/>
      <c r="E23" s="4"/>
      <c r="F23" s="4"/>
      <c r="G23" s="4"/>
      <c r="H23" s="4"/>
    </row>
    <row r="24" spans="2:8" ht="12.75">
      <c r="B24" s="4"/>
      <c r="C24" s="4"/>
      <c r="D24" s="4"/>
      <c r="E24" s="4"/>
      <c r="F24" s="4"/>
      <c r="G24" s="4"/>
      <c r="H24" s="4"/>
    </row>
    <row r="25" spans="2:8" ht="12.75">
      <c r="B25" s="4"/>
      <c r="C25" s="4"/>
      <c r="D25" s="4"/>
      <c r="E25" s="4"/>
      <c r="F25" s="4"/>
      <c r="G25" s="4"/>
      <c r="H25" s="4"/>
    </row>
    <row r="26" spans="2:8" ht="12.75">
      <c r="B26" s="4"/>
      <c r="C26" s="4"/>
      <c r="D26" s="4"/>
      <c r="E26" s="4"/>
      <c r="F26" s="4"/>
      <c r="G26" s="4"/>
      <c r="H26" s="4"/>
    </row>
    <row r="27" spans="2:8" ht="12.75">
      <c r="B27" s="4"/>
      <c r="C27" s="4"/>
      <c r="D27" s="4"/>
      <c r="E27" s="4"/>
      <c r="F27" s="4"/>
      <c r="G27" s="4"/>
      <c r="H27" s="4"/>
    </row>
    <row r="28" spans="2:8" ht="12.75">
      <c r="B28" s="4"/>
      <c r="C28" s="4"/>
      <c r="D28" s="4"/>
      <c r="E28" s="4"/>
      <c r="F28" s="4"/>
      <c r="G28" s="4"/>
      <c r="H28" s="4"/>
    </row>
    <row r="29" spans="2:8" ht="12.75">
      <c r="B29" s="4"/>
      <c r="C29" s="4"/>
      <c r="D29" s="4"/>
      <c r="E29" s="4"/>
      <c r="F29" s="4"/>
      <c r="G29" s="4"/>
      <c r="H29" s="4"/>
    </row>
    <row r="30" spans="2:8" ht="12.75">
      <c r="B30" s="4"/>
      <c r="C30" s="4"/>
      <c r="D30" s="4"/>
      <c r="E30" s="4"/>
      <c r="F30" s="4"/>
      <c r="G30" s="4"/>
      <c r="H30" s="4"/>
    </row>
    <row r="31" spans="2:8" ht="12.75">
      <c r="B31" s="4"/>
      <c r="C31" s="4"/>
      <c r="D31" s="4"/>
      <c r="E31" s="4"/>
      <c r="F31" s="4"/>
      <c r="G31" s="4"/>
      <c r="H31" s="4"/>
    </row>
    <row r="32" spans="2:8" ht="12.75">
      <c r="B32" s="4"/>
      <c r="C32" s="4"/>
      <c r="D32" s="4"/>
      <c r="E32" s="4"/>
      <c r="F32" s="4"/>
      <c r="G32" s="4"/>
      <c r="H32" s="4"/>
    </row>
    <row r="33" spans="2:8" ht="12.75">
      <c r="B33" s="4"/>
      <c r="C33" s="4"/>
      <c r="D33" s="4"/>
      <c r="E33" s="4"/>
      <c r="F33" s="4"/>
      <c r="G33" s="4"/>
      <c r="H33" s="4"/>
    </row>
    <row r="34" spans="2:10" ht="12.75">
      <c r="B34" s="4"/>
      <c r="C34" s="4"/>
      <c r="D34" s="4"/>
      <c r="E34" s="4"/>
      <c r="F34" s="4"/>
      <c r="G34" s="4"/>
      <c r="H34" s="4"/>
      <c r="J34" t="s">
        <v>28</v>
      </c>
    </row>
    <row r="35" spans="2:10" ht="12.75">
      <c r="B35" s="4"/>
      <c r="C35" s="4"/>
      <c r="D35" s="4"/>
      <c r="E35" s="4"/>
      <c r="F35" s="4"/>
      <c r="J35" t="s">
        <v>29</v>
      </c>
    </row>
    <row r="36" spans="2:13" ht="12.75">
      <c r="B36" s="4"/>
      <c r="C36" s="4"/>
      <c r="D36" s="4"/>
      <c r="E36" s="4"/>
      <c r="F36" s="4"/>
      <c r="K36" s="1" t="s">
        <v>17</v>
      </c>
      <c r="L36" s="1" t="s">
        <v>18</v>
      </c>
      <c r="M36" s="1" t="s">
        <v>19</v>
      </c>
    </row>
    <row r="37" spans="11:13" ht="12.75">
      <c r="K37">
        <f>AVERAGE(K9:K20)</f>
        <v>89.05000000000001</v>
      </c>
      <c r="L37" s="16">
        <f>AVERAGE(L9:L20)</f>
        <v>2.2059166666666665</v>
      </c>
      <c r="M37" s="16">
        <f>K37/L37</f>
        <v>40.36870537569416</v>
      </c>
    </row>
    <row r="38" ht="12.75">
      <c r="J38" t="s">
        <v>16</v>
      </c>
    </row>
    <row r="39" spans="11:12" ht="12.75">
      <c r="K39">
        <v>0</v>
      </c>
      <c r="L39">
        <v>0</v>
      </c>
    </row>
    <row r="40" spans="11:12" ht="12.75">
      <c r="K40">
        <f>K37</f>
        <v>89.05000000000001</v>
      </c>
      <c r="L40" s="16">
        <f>L37</f>
        <v>2.2059166666666665</v>
      </c>
    </row>
    <row r="41" spans="11:12" ht="12.75">
      <c r="K41">
        <f>3*K40</f>
        <v>267.15000000000003</v>
      </c>
      <c r="L41" s="16">
        <f>3*L40</f>
        <v>6.617749999999999</v>
      </c>
    </row>
  </sheetData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O29" sqref="O29"/>
    </sheetView>
  </sheetViews>
  <sheetFormatPr defaultColWidth="9.140625" defaultRowHeight="12.75"/>
  <cols>
    <col min="1" max="16384" width="6.7109375" style="0" customWidth="1"/>
  </cols>
  <sheetData>
    <row r="1" spans="1:7" ht="12.75">
      <c r="A1" t="s">
        <v>8</v>
      </c>
      <c r="G1" t="s">
        <v>15</v>
      </c>
    </row>
    <row r="2" spans="5:8" ht="12.75">
      <c r="E2" s="4"/>
      <c r="F2" s="4"/>
      <c r="G2" s="4"/>
      <c r="H2" s="1"/>
    </row>
    <row r="3" spans="2:12" ht="12.75">
      <c r="B3" s="5"/>
      <c r="C3" s="5"/>
      <c r="E3" s="4"/>
      <c r="F3" s="4"/>
      <c r="G3" s="4"/>
      <c r="H3" s="4"/>
      <c r="J3" s="6">
        <v>9.816</v>
      </c>
      <c r="K3" s="7" t="s">
        <v>2</v>
      </c>
      <c r="L3" s="7" t="s">
        <v>10</v>
      </c>
    </row>
    <row r="4" spans="2:12" ht="12.75">
      <c r="B4" s="5"/>
      <c r="C4" s="5"/>
      <c r="J4" s="3">
        <v>0.932</v>
      </c>
      <c r="K4" t="s">
        <v>0</v>
      </c>
      <c r="L4" t="s">
        <v>5</v>
      </c>
    </row>
    <row r="5" spans="2:12" ht="12.75">
      <c r="B5" s="4"/>
      <c r="C5" s="4"/>
      <c r="J5" s="2">
        <f>SQRT(2*J4/J3)</f>
        <v>0.4357683450294977</v>
      </c>
      <c r="K5" s="4" t="s">
        <v>3</v>
      </c>
      <c r="L5" t="s">
        <v>11</v>
      </c>
    </row>
    <row r="6" spans="10:12" ht="12.75">
      <c r="J6" s="3">
        <v>47.9</v>
      </c>
      <c r="K6" t="s">
        <v>13</v>
      </c>
      <c r="L6" t="s">
        <v>4</v>
      </c>
    </row>
    <row r="7" ht="12.75">
      <c r="O7" s="4"/>
    </row>
    <row r="8" spans="10:15" ht="12.75">
      <c r="J8" s="4"/>
      <c r="K8" s="4"/>
      <c r="L8" s="4"/>
      <c r="M8" s="4"/>
      <c r="N8" s="4"/>
      <c r="O8" s="7"/>
    </row>
    <row r="9" spans="10:14" ht="12.75">
      <c r="J9" s="5"/>
      <c r="K9" s="5" t="s">
        <v>7</v>
      </c>
      <c r="L9" s="4"/>
      <c r="N9" s="4"/>
    </row>
    <row r="10" spans="9:15" ht="12.75">
      <c r="I10" s="11" t="s">
        <v>20</v>
      </c>
      <c r="J10" s="8" t="s">
        <v>12</v>
      </c>
      <c r="K10" s="9" t="s">
        <v>6</v>
      </c>
      <c r="L10" s="5"/>
      <c r="M10" s="9" t="s">
        <v>9</v>
      </c>
      <c r="O10" s="5"/>
    </row>
    <row r="11" spans="9:15" ht="12.75">
      <c r="I11" s="8" t="s">
        <v>14</v>
      </c>
      <c r="J11" s="8" t="s">
        <v>13</v>
      </c>
      <c r="K11" s="9" t="s">
        <v>0</v>
      </c>
      <c r="L11" s="5"/>
      <c r="M11" s="9" t="s">
        <v>1</v>
      </c>
      <c r="O11" s="4"/>
    </row>
    <row r="12" spans="9:15" ht="12.75">
      <c r="I12" s="4">
        <v>62</v>
      </c>
      <c r="J12" s="4">
        <v>33.7</v>
      </c>
      <c r="K12" s="10">
        <f>M12*$J$5*100</f>
        <v>33.666618914375704</v>
      </c>
      <c r="L12" s="4"/>
      <c r="M12" s="4">
        <f aca="true" t="shared" si="0" ref="M12:M23">$J$6/I12</f>
        <v>0.7725806451612903</v>
      </c>
      <c r="O12" s="4"/>
    </row>
    <row r="13" spans="9:15" ht="12.75">
      <c r="I13" s="4">
        <v>48</v>
      </c>
      <c r="J13" s="4">
        <v>39.5</v>
      </c>
      <c r="K13" s="10">
        <f aca="true" t="shared" si="1" ref="K13:K22">M13*$J$5*100</f>
        <v>43.48604943106862</v>
      </c>
      <c r="L13" s="4"/>
      <c r="M13" s="4">
        <f t="shared" si="0"/>
        <v>0.9979166666666667</v>
      </c>
      <c r="O13" s="4"/>
    </row>
    <row r="14" spans="9:15" ht="12.75">
      <c r="I14" s="4">
        <v>41</v>
      </c>
      <c r="J14" s="4">
        <v>46.4</v>
      </c>
      <c r="K14" s="10">
        <f t="shared" si="1"/>
        <v>50.910496894909606</v>
      </c>
      <c r="L14" s="4"/>
      <c r="M14" s="4">
        <f t="shared" si="0"/>
        <v>1.1682926829268292</v>
      </c>
      <c r="O14" s="4"/>
    </row>
    <row r="15" spans="9:15" ht="12.75">
      <c r="I15" s="4">
        <v>35</v>
      </c>
      <c r="J15" s="4">
        <v>58.2</v>
      </c>
      <c r="K15" s="10">
        <f t="shared" si="1"/>
        <v>59.638010648322684</v>
      </c>
      <c r="L15" s="4"/>
      <c r="M15" s="4">
        <f t="shared" si="0"/>
        <v>1.3685714285714285</v>
      </c>
      <c r="O15" s="4"/>
    </row>
    <row r="16" spans="9:15" ht="12.75">
      <c r="I16" s="4">
        <v>31</v>
      </c>
      <c r="J16" s="4">
        <v>64.1</v>
      </c>
      <c r="K16" s="10">
        <f t="shared" si="1"/>
        <v>67.33323782875141</v>
      </c>
      <c r="L16" s="4"/>
      <c r="M16" s="4">
        <f t="shared" si="0"/>
        <v>1.5451612903225806</v>
      </c>
      <c r="O16" s="4"/>
    </row>
    <row r="17" spans="9:15" ht="12.75">
      <c r="I17" s="4">
        <v>22</v>
      </c>
      <c r="J17" s="4">
        <v>83.4</v>
      </c>
      <c r="K17" s="10">
        <f t="shared" si="1"/>
        <v>94.87865330414972</v>
      </c>
      <c r="L17" s="4"/>
      <c r="M17" s="4">
        <f t="shared" si="0"/>
        <v>2.1772727272727272</v>
      </c>
      <c r="O17" s="4"/>
    </row>
    <row r="18" spans="9:15" ht="12.75">
      <c r="I18" s="4">
        <v>23</v>
      </c>
      <c r="J18" s="4">
        <v>93</v>
      </c>
      <c r="K18" s="10">
        <f t="shared" si="1"/>
        <v>90.75349446483885</v>
      </c>
      <c r="L18" s="4"/>
      <c r="M18" s="4">
        <f t="shared" si="0"/>
        <v>2.0826086956521737</v>
      </c>
      <c r="O18" s="4"/>
    </row>
    <row r="19" spans="1:13" ht="12.75">
      <c r="A19" s="4"/>
      <c r="B19" s="4"/>
      <c r="C19" s="4"/>
      <c r="D19" s="4"/>
      <c r="E19" s="4"/>
      <c r="F19" s="4"/>
      <c r="G19" s="4"/>
      <c r="I19">
        <v>20</v>
      </c>
      <c r="J19">
        <v>101.3</v>
      </c>
      <c r="K19" s="10">
        <f t="shared" si="1"/>
        <v>104.3665186345647</v>
      </c>
      <c r="M19" s="4">
        <f t="shared" si="0"/>
        <v>2.395</v>
      </c>
    </row>
    <row r="20" spans="1:13" ht="12.75">
      <c r="A20" s="4"/>
      <c r="B20" s="4"/>
      <c r="C20" s="4"/>
      <c r="D20" s="4"/>
      <c r="E20" s="4"/>
      <c r="F20" s="4"/>
      <c r="G20" s="4"/>
      <c r="I20">
        <v>16</v>
      </c>
      <c r="J20">
        <v>117.2</v>
      </c>
      <c r="K20" s="10">
        <f t="shared" si="1"/>
        <v>130.45814829320585</v>
      </c>
      <c r="M20" s="4">
        <f t="shared" si="0"/>
        <v>2.99375</v>
      </c>
    </row>
    <row r="21" spans="1:13" ht="12.75">
      <c r="A21" s="4"/>
      <c r="B21" s="4"/>
      <c r="C21" s="4"/>
      <c r="D21" s="4"/>
      <c r="E21" s="4"/>
      <c r="F21" s="4"/>
      <c r="G21" s="4"/>
      <c r="I21">
        <v>15</v>
      </c>
      <c r="J21">
        <v>125.7</v>
      </c>
      <c r="K21" s="10">
        <f t="shared" si="1"/>
        <v>139.1553581794196</v>
      </c>
      <c r="M21" s="4">
        <f t="shared" si="0"/>
        <v>3.1933333333333334</v>
      </c>
    </row>
    <row r="22" spans="1:13" ht="12.75">
      <c r="A22" s="4"/>
      <c r="B22" s="4"/>
      <c r="C22" s="4"/>
      <c r="D22" s="4"/>
      <c r="E22" s="4"/>
      <c r="F22" s="4"/>
      <c r="G22" s="4"/>
      <c r="I22">
        <v>14</v>
      </c>
      <c r="J22">
        <v>132.5</v>
      </c>
      <c r="K22" s="10">
        <f t="shared" si="1"/>
        <v>149.0950266208067</v>
      </c>
      <c r="M22" s="4">
        <f t="shared" si="0"/>
        <v>3.4214285714285713</v>
      </c>
    </row>
    <row r="23" spans="1:13" ht="12.75">
      <c r="A23" s="4"/>
      <c r="B23" s="4"/>
      <c r="C23" s="4"/>
      <c r="D23" s="4"/>
      <c r="E23" s="4"/>
      <c r="F23" s="4"/>
      <c r="G23" s="4"/>
      <c r="I23">
        <v>11</v>
      </c>
      <c r="J23">
        <v>173.6</v>
      </c>
      <c r="K23" s="10">
        <f>M23*$J$5*100</f>
        <v>189.75730660829944</v>
      </c>
      <c r="M23" s="4">
        <f t="shared" si="0"/>
        <v>4.3545454545454545</v>
      </c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/>
      <c r="B25" s="4"/>
      <c r="C25" s="4"/>
      <c r="D25" s="4"/>
      <c r="E25" s="4"/>
      <c r="F25" s="4"/>
      <c r="G25" s="4"/>
    </row>
    <row r="26" spans="1:7" ht="12.75">
      <c r="A26" s="4"/>
      <c r="B26" s="4"/>
      <c r="C26" s="4"/>
      <c r="D26" s="4"/>
      <c r="E26" s="4"/>
      <c r="F26" s="4"/>
      <c r="G26" s="4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6" sqref="E6"/>
    </sheetView>
  </sheetViews>
  <sheetFormatPr defaultColWidth="9.140625" defaultRowHeight="12.75"/>
  <cols>
    <col min="1" max="1" width="2.7109375" style="0" customWidth="1"/>
    <col min="2" max="4" width="5.7109375" style="0" customWidth="1"/>
    <col min="5" max="5" width="6.7109375" style="0" customWidth="1"/>
    <col min="6" max="6" width="7.140625" style="0" bestFit="1" customWidth="1"/>
    <col min="7" max="7" width="2.7109375" style="0" customWidth="1"/>
    <col min="8" max="16" width="6.7109375" style="0" customWidth="1"/>
  </cols>
  <sheetData>
    <row r="1" spans="1:7" ht="12.75">
      <c r="A1" s="4"/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4"/>
      <c r="B3" s="17"/>
      <c r="C3" s="5"/>
      <c r="D3" s="5"/>
      <c r="E3" s="4"/>
      <c r="F3" s="4"/>
      <c r="G3" s="4"/>
    </row>
    <row r="4" spans="1:7" ht="12.75">
      <c r="A4" s="4"/>
      <c r="B4" s="5"/>
      <c r="C4" s="5"/>
      <c r="D4" s="5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17"/>
      <c r="B6" s="5"/>
      <c r="C6" s="5"/>
      <c r="D6" s="5"/>
      <c r="E6" s="5"/>
      <c r="F6" s="5"/>
      <c r="G6" s="5"/>
    </row>
    <row r="7" spans="1:7" ht="12.75">
      <c r="A7" s="17"/>
      <c r="B7" s="18"/>
      <c r="C7" s="4"/>
      <c r="D7" s="5"/>
      <c r="E7" s="4"/>
      <c r="F7" s="4"/>
      <c r="G7" s="4"/>
    </row>
    <row r="8" spans="1:7" ht="12.75">
      <c r="A8" s="17"/>
      <c r="B8" s="18"/>
      <c r="C8" s="4"/>
      <c r="D8" s="5"/>
      <c r="E8" s="4"/>
      <c r="F8" s="4"/>
      <c r="G8" s="4"/>
    </row>
    <row r="9" spans="1:7" ht="12.75">
      <c r="A9" s="17"/>
      <c r="B9" s="18"/>
      <c r="C9" s="4"/>
      <c r="D9" s="5"/>
      <c r="E9" s="4"/>
      <c r="F9" s="4"/>
      <c r="G9" s="4"/>
    </row>
    <row r="10" spans="1:7" ht="12.75">
      <c r="A10" s="17"/>
      <c r="B10" s="18"/>
      <c r="C10" s="4"/>
      <c r="D10" s="5"/>
      <c r="E10" s="4"/>
      <c r="F10" s="4"/>
      <c r="G10" s="4"/>
    </row>
    <row r="11" spans="1:7" ht="12.75">
      <c r="A11" s="17"/>
      <c r="B11" s="18"/>
      <c r="C11" s="4"/>
      <c r="D11" s="5"/>
      <c r="E11" s="4"/>
      <c r="F11" s="4"/>
      <c r="G11" s="4"/>
    </row>
    <row r="12" spans="1:7" ht="12.75">
      <c r="A12" s="17"/>
      <c r="B12" s="18"/>
      <c r="C12" s="4"/>
      <c r="D12" s="5"/>
      <c r="E12" s="4"/>
      <c r="F12" s="4"/>
      <c r="G12" s="4"/>
    </row>
    <row r="13" spans="1:7" ht="12.75">
      <c r="A13" s="17"/>
      <c r="B13" s="18"/>
      <c r="C13" s="4"/>
      <c r="D13" s="5"/>
      <c r="E13" s="4"/>
      <c r="F13" s="4"/>
      <c r="G13" s="4"/>
    </row>
    <row r="14" spans="1:7" ht="12.75">
      <c r="A14" s="17"/>
      <c r="B14" s="18"/>
      <c r="C14" s="4"/>
      <c r="D14" s="5"/>
      <c r="E14" s="4"/>
      <c r="G14" s="4"/>
    </row>
    <row r="15" spans="1:7" ht="12.75">
      <c r="A15" s="17"/>
      <c r="B15" s="18"/>
      <c r="C15" s="4"/>
      <c r="D15" s="5"/>
      <c r="E15" s="4"/>
      <c r="G15" s="4"/>
    </row>
    <row r="16" spans="1:7" ht="12.75">
      <c r="A16" s="17"/>
      <c r="B16" s="18"/>
      <c r="C16" s="4"/>
      <c r="D16" s="5"/>
      <c r="E16" s="4"/>
      <c r="G16" s="4"/>
    </row>
    <row r="17" spans="1:7" ht="12.75">
      <c r="A17" s="17"/>
      <c r="B17" s="18"/>
      <c r="C17" s="4"/>
      <c r="D17" s="5"/>
      <c r="E17" s="4"/>
      <c r="G17" s="4"/>
    </row>
    <row r="18" spans="1:7" ht="12.75">
      <c r="A18" s="17"/>
      <c r="B18" s="18"/>
      <c r="C18" s="4"/>
      <c r="D18" s="5"/>
      <c r="E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/>
      <c r="B22" s="4"/>
      <c r="C22" s="4"/>
      <c r="D22" s="4"/>
      <c r="E22" s="4"/>
      <c r="F22" s="4"/>
      <c r="G22" s="4"/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Lancio orizzontale, pallina grave, retta interpolatrice.xls</dc:title>
  <dc:subject/>
  <dc:creator>Roberto Occa</dc:creator>
  <cp:keywords/>
  <dc:description/>
  <cp:lastModifiedBy>Roberto Occa</cp:lastModifiedBy>
  <cp:lastPrinted>2007-11-08T17:35:28Z</cp:lastPrinted>
  <dcterms:created xsi:type="dcterms:W3CDTF">2004-03-11T12:11:54Z</dcterms:created>
  <dcterms:modified xsi:type="dcterms:W3CDTF">2007-11-08T17:42:52Z</dcterms:modified>
  <cp:category/>
  <cp:version/>
  <cp:contentType/>
  <cp:contentStatus/>
</cp:coreProperties>
</file>