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F0" sheetId="1" r:id="rId1"/>
    <sheet name="F1" sheetId="2" r:id="rId2"/>
    <sheet name="F2" sheetId="3" r:id="rId3"/>
  </sheets>
  <definedNames/>
  <calcPr fullCalcOnLoad="1"/>
</workbook>
</file>

<file path=xl/sharedStrings.xml><?xml version="1.0" encoding="utf-8"?>
<sst xmlns="http://schemas.openxmlformats.org/spreadsheetml/2006/main" count="182" uniqueCount="30">
  <si>
    <t>N</t>
  </si>
  <si>
    <t>L</t>
  </si>
  <si>
    <t>gp</t>
  </si>
  <si>
    <t>Peso</t>
  </si>
  <si>
    <t>mm</t>
  </si>
  <si>
    <t>x</t>
  </si>
  <si>
    <t>2 molle dure in serie</t>
  </si>
  <si>
    <t>F</t>
  </si>
  <si>
    <t>numerici</t>
  </si>
  <si>
    <t>D a t i   g r a f i c i</t>
  </si>
  <si>
    <t>cm arrot</t>
  </si>
  <si>
    <t>cm esatti</t>
  </si>
  <si>
    <t>Scala 1 cm:</t>
  </si>
  <si>
    <t>1C 2008</t>
  </si>
  <si>
    <t xml:space="preserve"> D a t i</t>
  </si>
  <si>
    <t>PA</t>
  </si>
  <si>
    <t>PB</t>
  </si>
  <si>
    <t>DL</t>
  </si>
  <si>
    <t>Allungament</t>
  </si>
  <si>
    <t>Lunghezza molla</t>
  </si>
  <si>
    <t>La tabella di presa dati e elaborazione proposta dal Prof. Renato Del Noce</t>
  </si>
  <si>
    <t>Dati grafici</t>
  </si>
  <si>
    <t>Forza elastica dei sistemi elastici in funzione dell'allungamento.</t>
  </si>
  <si>
    <t>Molla singola morbida. Conti&amp;C.</t>
  </si>
  <si>
    <t>Molle dure in parallelo. Pedrinzani&amp;C.</t>
  </si>
  <si>
    <t>Molla-filo-carrucola. Ciuffi&amp;C. 1dic2008.</t>
  </si>
  <si>
    <t>Legenda: PA, PB posizione capi molla.</t>
  </si>
  <si>
    <t>Molla dura singola. Occa Accetta LaScala.</t>
  </si>
  <si>
    <t>2 molle dure in serie. Occa Accetta LaScala.</t>
  </si>
  <si>
    <t>2 Molle dure in parallelo. Pedrinzani&amp;C.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</si>
</sst>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2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2825"/>
          <c:w val="0.8845"/>
          <c:h val="0.85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'F1'!$B$5:$B$14</c:f>
              <c:numCache/>
            </c:numRef>
          </c:xVal>
          <c:yVal>
            <c:numRef>
              <c:f>'F1'!$C$5:$C$14</c:f>
              <c:numCache/>
            </c:numRef>
          </c:yVal>
          <c:smooth val="0"/>
        </c:ser>
        <c:axId val="27244622"/>
        <c:axId val="43875007"/>
      </c:scatterChart>
      <c:valAx>
        <c:axId val="27244622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allungamento 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crossBetween val="midCat"/>
        <c:dispUnits/>
        <c:majorUnit val="75"/>
      </c:valAx>
      <c:valAx>
        <c:axId val="4387500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forza molla F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 val="autoZero"/>
        <c:crossBetween val="midCat"/>
        <c:dispUnits/>
        <c:majorUnit val="7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2825"/>
          <c:w val="0.8845"/>
          <c:h val="0.85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'F1'!$B$35:$B$44</c:f>
              <c:numCache/>
            </c:numRef>
          </c:xVal>
          <c:yVal>
            <c:numRef>
              <c:f>'F1'!$C$35:$C$44</c:f>
              <c:numCache/>
            </c:numRef>
          </c:yVal>
          <c:smooth val="0"/>
        </c:ser>
        <c:axId val="59330744"/>
        <c:axId val="64214649"/>
      </c:scatterChart>
      <c:valAx>
        <c:axId val="59330744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allungamento 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crossBetween val="midCat"/>
        <c:dispUnits/>
        <c:majorUnit val="75"/>
      </c:valAx>
      <c:valAx>
        <c:axId val="6421464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forza molla F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 val="autoZero"/>
        <c:crossBetween val="midCat"/>
        <c:dispUnits/>
        <c:majorUnit val="7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2825"/>
          <c:w val="0.8845"/>
          <c:h val="0.85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'F1'!$B$50:$B$59</c:f>
              <c:numCache/>
            </c:numRef>
          </c:xVal>
          <c:yVal>
            <c:numRef>
              <c:f>'F1'!$C$50:$C$59</c:f>
              <c:numCache/>
            </c:numRef>
          </c:yVal>
          <c:smooth val="0"/>
        </c:ser>
        <c:axId val="41060930"/>
        <c:axId val="34004051"/>
      </c:scatterChart>
      <c:valAx>
        <c:axId val="41060930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allungamento 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crossBetween val="midCat"/>
        <c:dispUnits/>
        <c:majorUnit val="75"/>
      </c:valAx>
      <c:valAx>
        <c:axId val="3400405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forza molla F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crossBetween val="midCat"/>
        <c:dispUnits/>
        <c:majorUnit val="7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02825"/>
          <c:w val="0.8845"/>
          <c:h val="0.85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'F1'!$B$20:$B$29</c:f>
              <c:numCache/>
            </c:numRef>
          </c:xVal>
          <c:yVal>
            <c:numRef>
              <c:f>'F1'!$C$20:$C$29</c:f>
              <c:numCache/>
            </c:numRef>
          </c:yVal>
          <c:smooth val="0"/>
        </c:ser>
        <c:axId val="37601004"/>
        <c:axId val="2864717"/>
      </c:scatterChart>
      <c:valAx>
        <c:axId val="37601004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allungamento 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4717"/>
        <c:crosses val="autoZero"/>
        <c:crossBetween val="midCat"/>
        <c:dispUnits/>
        <c:majorUnit val="75"/>
      </c:valAx>
      <c:valAx>
        <c:axId val="286471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forza molla F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01004"/>
        <c:crosses val="autoZero"/>
        <c:crossBetween val="midCat"/>
        <c:dispUnits/>
        <c:majorUnit val="7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.02825"/>
          <c:w val="0.881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'F2'!$B$5:$B$14</c:f>
              <c:numCache/>
            </c:numRef>
          </c:xVal>
          <c:yVal>
            <c:numRef>
              <c:f>'F2'!$C$5:$C$14</c:f>
              <c:numCache/>
            </c:numRef>
          </c:yVal>
          <c:smooth val="0"/>
        </c:ser>
        <c:axId val="25782454"/>
        <c:axId val="30715495"/>
      </c:scatterChart>
      <c:valAx>
        <c:axId val="25782454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allungamento 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5495"/>
        <c:crosses val="autoZero"/>
        <c:crossBetween val="midCat"/>
        <c:dispUnits/>
        <c:majorUnit val="75"/>
      </c:valAx>
      <c:valAx>
        <c:axId val="3071549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forza molla F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82454"/>
        <c:crosses val="autoZero"/>
        <c:crossBetween val="midCat"/>
        <c:dispUnits/>
        <c:majorUnit val="7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02825"/>
          <c:w val="0.88475"/>
          <c:h val="0.85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'F2'!$B$35:$B$44</c:f>
              <c:numCache/>
            </c:numRef>
          </c:xVal>
          <c:yVal>
            <c:numRef>
              <c:f>'F2'!$C$35:$C$44</c:f>
              <c:numCache/>
            </c:numRef>
          </c:yVal>
          <c:smooth val="0"/>
        </c:ser>
        <c:axId val="8004000"/>
        <c:axId val="4927137"/>
      </c:scatterChart>
      <c:valAx>
        <c:axId val="8004000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allungamento 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crossBetween val="midCat"/>
        <c:dispUnits/>
        <c:majorUnit val="75"/>
      </c:valAx>
      <c:valAx>
        <c:axId val="492713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forza molla F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crossBetween val="midCat"/>
        <c:dispUnits/>
        <c:majorUnit val="7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02825"/>
          <c:w val="0.88475"/>
          <c:h val="0.85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'F2'!$B$50:$B$59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'F2'!$C$50:$C$59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4344234"/>
        <c:axId val="63553787"/>
      </c:scatterChart>
      <c:valAx>
        <c:axId val="44344234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allungamento 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crossBetween val="midCat"/>
        <c:dispUnits/>
        <c:majorUnit val="75"/>
      </c:valAx>
      <c:valAx>
        <c:axId val="6355378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forza molla F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crossBetween val="midCat"/>
        <c:dispUnits/>
        <c:majorUnit val="7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02825"/>
          <c:w val="0.88475"/>
          <c:h val="0.85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'F2'!$B$20:$B$29</c:f>
              <c:numCache/>
            </c:numRef>
          </c:xVal>
          <c:yVal>
            <c:numRef>
              <c:f>'F2'!$C$20:$C$29</c:f>
              <c:numCache/>
            </c:numRef>
          </c:yVal>
          <c:smooth val="0"/>
        </c:ser>
        <c:axId val="35113172"/>
        <c:axId val="47583093"/>
      </c:scatterChart>
      <c:valAx>
        <c:axId val="35113172"/>
        <c:scaling>
          <c:orientation val="minMax"/>
          <c:max val="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allungamento 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crossBetween val="midCat"/>
        <c:dispUnits/>
        <c:majorUnit val="75"/>
      </c:valAx>
      <c:valAx>
        <c:axId val="4758309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forza molla F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crossBetween val="midCat"/>
        <c:dispUnits/>
        <c:majorUnit val="7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21</xdr:row>
      <xdr:rowOff>47625</xdr:rowOff>
    </xdr:from>
    <xdr:to>
      <xdr:col>20</xdr:col>
      <xdr:colOff>180975</xdr:colOff>
      <xdr:row>33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591175" y="3448050"/>
          <a:ext cx="37814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Dida:
Puo' essere che sia la prima volta che la lunghezza sia calcolata come differenza di posizione.
bisogna introdurre gli allungamenti globali-complessivi e gli allungamenti consecutivi-parziali, poiche' se "abbandonati a se stessi" gli allievi guardano uno o l'altro, come viene, senza correlare alla forza differenziale o complessiva. </a:t>
          </a:r>
        </a:p>
      </xdr:txBody>
    </xdr:sp>
    <xdr:clientData/>
  </xdr:twoCellAnchor>
  <xdr:twoCellAnchor>
    <xdr:from>
      <xdr:col>7</xdr:col>
      <xdr:colOff>180975</xdr:colOff>
      <xdr:row>21</xdr:row>
      <xdr:rowOff>142875</xdr:rowOff>
    </xdr:from>
    <xdr:to>
      <xdr:col>13</xdr:col>
      <xdr:colOff>400050</xdr:colOff>
      <xdr:row>37</xdr:row>
      <xdr:rowOff>76200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714625" y="3543300"/>
          <a:ext cx="2771775" cy="2524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lunghezza della molla viene calcolata come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differenza di posizione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tra i suoi capi. 
Ci sono 2 tipi di allungamenti:
a) gli allungamenti a partire da un fissato stato
b) gli allungamenti a pezzetti consecutivi.
Vedi ultime 2 colonne tb.
Cosi' e' anche per i pesi:
a) le variazioni a partire da un fissato stato
b) le variazioni a pezzetti consecutivi.
Per esprimere piu' facilmente la legge fisica seguita dal fenomeno:
a) il peso complessivo messo in corrispondenza all'allungamento complessivo
b) i pesi consecutivamente aggiunti messi in corrispondenza con gli allungamenti consecutivi.</a:t>
          </a:r>
        </a:p>
      </xdr:txBody>
    </xdr:sp>
    <xdr:clientData/>
  </xdr:twoCellAnchor>
  <xdr:twoCellAnchor>
    <xdr:from>
      <xdr:col>9</xdr:col>
      <xdr:colOff>95250</xdr:colOff>
      <xdr:row>4</xdr:row>
      <xdr:rowOff>19050</xdr:rowOff>
    </xdr:from>
    <xdr:to>
      <xdr:col>13</xdr:col>
      <xdr:colOff>371475</xdr:colOff>
      <xdr:row>19</xdr:row>
      <xdr:rowOff>66675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390900" y="666750"/>
          <a:ext cx="206692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Completare i dati mancanti nelle tb della facciata qui dietro, scrivendo direttamente sulla fotocopia.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Disegnare i 4 grafici su un foglio a quadretti, 1 facciata. Dimensioni del rettangolo cartesiano 6x6 cm.
La precisione deve essere al millimetro, cosi' come determinata dai dati calcolati in tb.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Nella 2a facciata del foglio a quadretti, fare tb e grafico a partire dai dati grezzi di Ciuffi, qui sotto riportati.</a:t>
          </a:r>
        </a:p>
      </xdr:txBody>
    </xdr:sp>
    <xdr:clientData/>
  </xdr:twoCellAnchor>
  <xdr:twoCellAnchor>
    <xdr:from>
      <xdr:col>0</xdr:col>
      <xdr:colOff>28575</xdr:colOff>
      <xdr:row>53</xdr:row>
      <xdr:rowOff>133350</xdr:rowOff>
    </xdr:from>
    <xdr:to>
      <xdr:col>11</xdr:col>
      <xdr:colOff>314325</xdr:colOff>
      <xdr:row>57</xdr:row>
      <xdr:rowOff>95250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8575" y="8734425"/>
          <a:ext cx="44767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 posizioni A e B scelte da Conti&amp;C. deduco siano i capi molla. Invece gli altri: la posizione non forzata e quella forzata del capo mobile della molla. Quest'ultima scelta non permette di calcolare la lunghezza della molla.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16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3076575" y="0"/>
        <a:ext cx="24193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2" name="Chart 4"/>
        <xdr:cNvGraphicFramePr/>
      </xdr:nvGraphicFramePr>
      <xdr:xfrm>
        <a:off x="3076575" y="4857750"/>
        <a:ext cx="24193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16</xdr:col>
      <xdr:colOff>0</xdr:colOff>
      <xdr:row>60</xdr:row>
      <xdr:rowOff>0</xdr:rowOff>
    </xdr:to>
    <xdr:graphicFrame>
      <xdr:nvGraphicFramePr>
        <xdr:cNvPr id="3" name="Chart 6"/>
        <xdr:cNvGraphicFramePr/>
      </xdr:nvGraphicFramePr>
      <xdr:xfrm>
        <a:off x="3076575" y="7286625"/>
        <a:ext cx="2419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0</xdr:colOff>
      <xdr:row>30</xdr:row>
      <xdr:rowOff>0</xdr:rowOff>
    </xdr:to>
    <xdr:graphicFrame>
      <xdr:nvGraphicFramePr>
        <xdr:cNvPr id="4" name="Chart 7"/>
        <xdr:cNvGraphicFramePr/>
      </xdr:nvGraphicFramePr>
      <xdr:xfrm>
        <a:off x="3076575" y="2428875"/>
        <a:ext cx="24193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16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3076575" y="0"/>
        <a:ext cx="24193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2" name="Chart 4"/>
        <xdr:cNvGraphicFramePr/>
      </xdr:nvGraphicFramePr>
      <xdr:xfrm>
        <a:off x="3076575" y="4857750"/>
        <a:ext cx="24193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45</xdr:row>
      <xdr:rowOff>0</xdr:rowOff>
    </xdr:from>
    <xdr:to>
      <xdr:col>16</xdr:col>
      <xdr:colOff>0</xdr:colOff>
      <xdr:row>60</xdr:row>
      <xdr:rowOff>0</xdr:rowOff>
    </xdr:to>
    <xdr:graphicFrame>
      <xdr:nvGraphicFramePr>
        <xdr:cNvPr id="3" name="Chart 5"/>
        <xdr:cNvGraphicFramePr/>
      </xdr:nvGraphicFramePr>
      <xdr:xfrm>
        <a:off x="3076575" y="7286625"/>
        <a:ext cx="2419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0</xdr:colOff>
      <xdr:row>30</xdr:row>
      <xdr:rowOff>0</xdr:rowOff>
    </xdr:to>
    <xdr:graphicFrame>
      <xdr:nvGraphicFramePr>
        <xdr:cNvPr id="4" name="Chart 6"/>
        <xdr:cNvGraphicFramePr/>
      </xdr:nvGraphicFramePr>
      <xdr:xfrm>
        <a:off x="3076575" y="2428875"/>
        <a:ext cx="24193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9" width="5.7109375" style="0" customWidth="1"/>
    <col min="10" max="14" width="6.7109375" style="0" customWidth="1"/>
  </cols>
  <sheetData>
    <row r="1" spans="1:13" ht="12.75">
      <c r="A1" s="2" t="s">
        <v>22</v>
      </c>
      <c r="M1" t="s">
        <v>13</v>
      </c>
    </row>
    <row r="3" ht="12.75">
      <c r="H3" s="1"/>
    </row>
    <row r="4" spans="1:2" ht="12.75">
      <c r="A4" t="s">
        <v>28</v>
      </c>
      <c r="B4" s="1"/>
    </row>
    <row r="5" spans="2:9" ht="12.75">
      <c r="B5" s="5" t="s">
        <v>14</v>
      </c>
      <c r="C5" s="20"/>
      <c r="D5" s="26" t="s">
        <v>9</v>
      </c>
      <c r="E5" s="14"/>
      <c r="F5" s="14"/>
      <c r="G5" s="14"/>
      <c r="H5" s="14"/>
      <c r="I5" s="20"/>
    </row>
    <row r="6" spans="1:9" ht="12.75">
      <c r="A6" s="12"/>
      <c r="B6" s="27" t="s">
        <v>4</v>
      </c>
      <c r="C6" s="22" t="s">
        <v>2</v>
      </c>
      <c r="D6" s="17" t="s">
        <v>8</v>
      </c>
      <c r="E6" s="13"/>
      <c r="F6" s="21" t="s">
        <v>10</v>
      </c>
      <c r="G6" s="13"/>
      <c r="H6" s="21" t="s">
        <v>11</v>
      </c>
      <c r="I6" s="22"/>
    </row>
    <row r="7" spans="1:9" ht="12.75">
      <c r="A7" s="16" t="s">
        <v>0</v>
      </c>
      <c r="B7" s="16" t="s">
        <v>5</v>
      </c>
      <c r="C7" s="25" t="s">
        <v>7</v>
      </c>
      <c r="D7" s="24" t="s">
        <v>5</v>
      </c>
      <c r="E7" s="24" t="s">
        <v>7</v>
      </c>
      <c r="F7" s="23" t="s">
        <v>5</v>
      </c>
      <c r="G7" s="24" t="s">
        <v>7</v>
      </c>
      <c r="H7" s="23" t="s">
        <v>5</v>
      </c>
      <c r="I7" s="25" t="s">
        <v>7</v>
      </c>
    </row>
    <row r="8" spans="1:9" ht="12.75">
      <c r="A8">
        <v>0</v>
      </c>
      <c r="B8">
        <v>0</v>
      </c>
      <c r="C8">
        <v>0</v>
      </c>
      <c r="D8">
        <f aca="true" t="shared" si="0" ref="D8:D16">F8*B$19</f>
        <v>0</v>
      </c>
      <c r="E8">
        <f aca="true" t="shared" si="1" ref="E8:E16">G8*C$19</f>
        <v>0</v>
      </c>
      <c r="F8">
        <f aca="true" t="shared" si="2" ref="F8:F16">ROUND(H8,1)</f>
        <v>0</v>
      </c>
      <c r="G8">
        <f aca="true" t="shared" si="3" ref="G8:G16">ROUND(I8,1)</f>
        <v>0</v>
      </c>
      <c r="H8">
        <f aca="true" t="shared" si="4" ref="H8:I16">ROUND(B8/B$19,2)</f>
        <v>0</v>
      </c>
      <c r="I8">
        <f t="shared" si="4"/>
        <v>0</v>
      </c>
    </row>
    <row r="9" spans="1:9" ht="12.75">
      <c r="A9">
        <v>1</v>
      </c>
      <c r="B9">
        <v>6</v>
      </c>
      <c r="C9">
        <v>10</v>
      </c>
      <c r="D9">
        <f t="shared" si="0"/>
        <v>7.5</v>
      </c>
      <c r="E9">
        <f t="shared" si="1"/>
        <v>7.5</v>
      </c>
      <c r="F9">
        <f t="shared" si="2"/>
        <v>0.1</v>
      </c>
      <c r="G9">
        <f t="shared" si="3"/>
        <v>0.1</v>
      </c>
      <c r="H9">
        <f t="shared" si="4"/>
        <v>0.08</v>
      </c>
      <c r="I9">
        <f t="shared" si="4"/>
        <v>0.13</v>
      </c>
    </row>
    <row r="10" spans="1:9" ht="12.75">
      <c r="A10">
        <v>2</v>
      </c>
      <c r="B10">
        <v>58</v>
      </c>
      <c r="C10">
        <v>60</v>
      </c>
      <c r="D10">
        <f t="shared" si="0"/>
        <v>60</v>
      </c>
      <c r="E10">
        <f t="shared" si="1"/>
        <v>60</v>
      </c>
      <c r="F10">
        <f t="shared" si="2"/>
        <v>0.8</v>
      </c>
      <c r="G10">
        <f t="shared" si="3"/>
        <v>0.8</v>
      </c>
      <c r="H10">
        <f t="shared" si="4"/>
        <v>0.77</v>
      </c>
      <c r="I10">
        <f t="shared" si="4"/>
        <v>0.8</v>
      </c>
    </row>
    <row r="11" spans="1:9" ht="12.75">
      <c r="A11">
        <v>3</v>
      </c>
      <c r="B11">
        <v>108</v>
      </c>
      <c r="C11">
        <v>110</v>
      </c>
      <c r="D11">
        <f t="shared" si="0"/>
        <v>105</v>
      </c>
      <c r="E11">
        <f t="shared" si="1"/>
        <v>112.5</v>
      </c>
      <c r="F11">
        <f t="shared" si="2"/>
        <v>1.4</v>
      </c>
      <c r="G11">
        <f t="shared" si="3"/>
        <v>1.5</v>
      </c>
      <c r="H11">
        <f t="shared" si="4"/>
        <v>1.44</v>
      </c>
      <c r="I11">
        <f t="shared" si="4"/>
        <v>1.47</v>
      </c>
    </row>
    <row r="12" spans="1:9" ht="12.75">
      <c r="A12">
        <v>4</v>
      </c>
      <c r="B12">
        <v>157</v>
      </c>
      <c r="C12">
        <v>160</v>
      </c>
      <c r="D12">
        <f t="shared" si="0"/>
        <v>157.5</v>
      </c>
      <c r="E12">
        <f t="shared" si="1"/>
        <v>157.5</v>
      </c>
      <c r="F12">
        <f t="shared" si="2"/>
        <v>2.1</v>
      </c>
      <c r="G12">
        <f t="shared" si="3"/>
        <v>2.1</v>
      </c>
      <c r="H12">
        <f t="shared" si="4"/>
        <v>2.09</v>
      </c>
      <c r="I12">
        <f t="shared" si="4"/>
        <v>2.13</v>
      </c>
    </row>
    <row r="13" spans="1:9" ht="12.75">
      <c r="A13">
        <v>5</v>
      </c>
      <c r="B13">
        <v>208</v>
      </c>
      <c r="C13">
        <v>210</v>
      </c>
      <c r="D13">
        <f t="shared" si="0"/>
        <v>210</v>
      </c>
      <c r="E13">
        <f t="shared" si="1"/>
        <v>210</v>
      </c>
      <c r="F13">
        <f t="shared" si="2"/>
        <v>2.8</v>
      </c>
      <c r="G13">
        <f t="shared" si="3"/>
        <v>2.8</v>
      </c>
      <c r="H13">
        <f t="shared" si="4"/>
        <v>2.77</v>
      </c>
      <c r="I13">
        <f t="shared" si="4"/>
        <v>2.8</v>
      </c>
    </row>
    <row r="14" spans="1:9" ht="12.75">
      <c r="A14">
        <v>6</v>
      </c>
      <c r="B14">
        <v>258</v>
      </c>
      <c r="C14">
        <v>260</v>
      </c>
      <c r="D14">
        <f t="shared" si="0"/>
        <v>255</v>
      </c>
      <c r="E14">
        <f t="shared" si="1"/>
        <v>262.5</v>
      </c>
      <c r="F14">
        <f t="shared" si="2"/>
        <v>3.4</v>
      </c>
      <c r="G14">
        <f t="shared" si="3"/>
        <v>3.5</v>
      </c>
      <c r="H14">
        <f t="shared" si="4"/>
        <v>3.44</v>
      </c>
      <c r="I14">
        <f t="shared" si="4"/>
        <v>3.47</v>
      </c>
    </row>
    <row r="15" spans="1:9" ht="12.75">
      <c r="A15">
        <v>7</v>
      </c>
      <c r="B15" s="1">
        <v>308</v>
      </c>
      <c r="C15">
        <v>310</v>
      </c>
      <c r="D15">
        <f t="shared" si="0"/>
        <v>307.5</v>
      </c>
      <c r="E15">
        <f t="shared" si="1"/>
        <v>307.5</v>
      </c>
      <c r="F15">
        <f t="shared" si="2"/>
        <v>4.1</v>
      </c>
      <c r="G15">
        <f t="shared" si="3"/>
        <v>4.1</v>
      </c>
      <c r="H15">
        <f t="shared" si="4"/>
        <v>4.11</v>
      </c>
      <c r="I15">
        <f t="shared" si="4"/>
        <v>4.13</v>
      </c>
    </row>
    <row r="16" spans="1:9" ht="12.75">
      <c r="A16">
        <v>8</v>
      </c>
      <c r="B16">
        <v>358</v>
      </c>
      <c r="C16">
        <v>360</v>
      </c>
      <c r="D16">
        <f t="shared" si="0"/>
        <v>360</v>
      </c>
      <c r="E16">
        <f t="shared" si="1"/>
        <v>360</v>
      </c>
      <c r="F16">
        <f t="shared" si="2"/>
        <v>4.8</v>
      </c>
      <c r="G16">
        <f t="shared" si="3"/>
        <v>4.8</v>
      </c>
      <c r="H16">
        <f t="shared" si="4"/>
        <v>4.77</v>
      </c>
      <c r="I16">
        <f t="shared" si="4"/>
        <v>4.8</v>
      </c>
    </row>
    <row r="17" spans="1:9" ht="12.75">
      <c r="A17">
        <v>9</v>
      </c>
      <c r="B17">
        <v>408</v>
      </c>
      <c r="C17">
        <v>410</v>
      </c>
      <c r="D17">
        <f>F17*B$19</f>
        <v>405</v>
      </c>
      <c r="E17">
        <f>G17*C$19</f>
        <v>412.5</v>
      </c>
      <c r="F17">
        <f>ROUND(H17,1)</f>
        <v>5.4</v>
      </c>
      <c r="G17">
        <f>ROUND(I17,1)</f>
        <v>5.5</v>
      </c>
      <c r="H17">
        <f>ROUND(B17/B$19,2)</f>
        <v>5.44</v>
      </c>
      <c r="I17">
        <f>ROUND(C17/C$19,2)</f>
        <v>5.47</v>
      </c>
    </row>
    <row r="18" ht="12.75">
      <c r="B18" t="s">
        <v>12</v>
      </c>
    </row>
    <row r="19" spans="2:3" ht="12.75">
      <c r="B19">
        <v>75</v>
      </c>
      <c r="C19">
        <v>75</v>
      </c>
    </row>
    <row r="21" spans="1:10" ht="12.75">
      <c r="A21" t="s">
        <v>20</v>
      </c>
      <c r="F21" s="6"/>
      <c r="G21" s="6"/>
      <c r="H21" s="17"/>
      <c r="I21" s="13"/>
      <c r="J21" s="6"/>
    </row>
    <row r="22" spans="1:10" ht="12.75">
      <c r="A22" t="s">
        <v>23</v>
      </c>
      <c r="H22" s="18"/>
      <c r="I22" s="13"/>
      <c r="J22" s="6"/>
    </row>
    <row r="23" spans="1:10" ht="12.75">
      <c r="A23" s="11"/>
      <c r="B23" s="20"/>
      <c r="C23" s="5" t="s">
        <v>19</v>
      </c>
      <c r="D23" s="10"/>
      <c r="E23" s="20"/>
      <c r="F23" s="29" t="s">
        <v>18</v>
      </c>
      <c r="G23" s="30"/>
      <c r="I23" s="6"/>
      <c r="J23" s="6"/>
    </row>
    <row r="24" spans="1:7" ht="12.75">
      <c r="A24" s="4"/>
      <c r="B24" s="22" t="s">
        <v>2</v>
      </c>
      <c r="C24" s="27" t="s">
        <v>4</v>
      </c>
      <c r="D24" s="13" t="s">
        <v>4</v>
      </c>
      <c r="E24" s="22" t="s">
        <v>4</v>
      </c>
      <c r="F24" s="27" t="s">
        <v>4</v>
      </c>
      <c r="G24" s="22" t="s">
        <v>4</v>
      </c>
    </row>
    <row r="25" spans="1:21" ht="12.75">
      <c r="A25" s="3" t="s">
        <v>0</v>
      </c>
      <c r="B25" s="25" t="s">
        <v>3</v>
      </c>
      <c r="C25" s="23" t="s">
        <v>15</v>
      </c>
      <c r="D25" s="24" t="s">
        <v>16</v>
      </c>
      <c r="E25" s="28" t="s">
        <v>1</v>
      </c>
      <c r="F25" s="23" t="s">
        <v>17</v>
      </c>
      <c r="G25" s="28" t="s">
        <v>17</v>
      </c>
      <c r="P25" s="6"/>
      <c r="Q25" s="6"/>
      <c r="R25" s="6"/>
      <c r="S25" s="6"/>
      <c r="T25" s="6"/>
      <c r="U25" s="6"/>
    </row>
    <row r="26" spans="1:21" ht="12.75">
      <c r="A26">
        <v>0</v>
      </c>
      <c r="B26">
        <v>0</v>
      </c>
      <c r="C26">
        <v>349</v>
      </c>
      <c r="D26">
        <v>496</v>
      </c>
      <c r="E26">
        <f>D26-C26</f>
        <v>147</v>
      </c>
      <c r="F26">
        <f aca="true" t="shared" si="5" ref="F26:F35">E26-E$26</f>
        <v>0</v>
      </c>
      <c r="P26" s="6"/>
      <c r="Q26" s="6"/>
      <c r="R26" s="6"/>
      <c r="S26" s="17"/>
      <c r="T26" s="13"/>
      <c r="U26" s="6"/>
    </row>
    <row r="27" spans="1:21" ht="12.75">
      <c r="A27">
        <v>1</v>
      </c>
      <c r="B27">
        <v>10</v>
      </c>
      <c r="C27">
        <v>349</v>
      </c>
      <c r="D27">
        <v>518</v>
      </c>
      <c r="E27">
        <f aca="true" t="shared" si="6" ref="E27:E35">D27-C27</f>
        <v>169</v>
      </c>
      <c r="F27">
        <f t="shared" si="5"/>
        <v>22</v>
      </c>
      <c r="G27">
        <f>E27-E26</f>
        <v>22</v>
      </c>
      <c r="P27" s="13"/>
      <c r="Q27" s="13"/>
      <c r="R27" s="13"/>
      <c r="S27" s="17"/>
      <c r="T27" s="13"/>
      <c r="U27" s="6"/>
    </row>
    <row r="28" spans="1:21" ht="12.75">
      <c r="A28">
        <v>2</v>
      </c>
      <c r="B28">
        <v>20</v>
      </c>
      <c r="C28">
        <v>349</v>
      </c>
      <c r="D28">
        <v>548</v>
      </c>
      <c r="E28">
        <f t="shared" si="6"/>
        <v>199</v>
      </c>
      <c r="F28">
        <f t="shared" si="5"/>
        <v>52</v>
      </c>
      <c r="G28">
        <f aca="true" t="shared" si="7" ref="G28:G35">E28-E27</f>
        <v>30</v>
      </c>
      <c r="P28" s="13"/>
      <c r="Q28" s="13"/>
      <c r="R28" s="13"/>
      <c r="S28" s="18"/>
      <c r="T28" s="18"/>
      <c r="U28" s="6"/>
    </row>
    <row r="29" spans="1:21" ht="12.75">
      <c r="A29">
        <v>3</v>
      </c>
      <c r="B29">
        <v>30</v>
      </c>
      <c r="C29">
        <v>349</v>
      </c>
      <c r="D29">
        <v>571</v>
      </c>
      <c r="E29">
        <f t="shared" si="6"/>
        <v>222</v>
      </c>
      <c r="F29">
        <f t="shared" si="5"/>
        <v>75</v>
      </c>
      <c r="G29">
        <f t="shared" si="7"/>
        <v>23</v>
      </c>
      <c r="P29" s="6"/>
      <c r="Q29" s="6"/>
      <c r="R29" s="6"/>
      <c r="S29" s="6"/>
      <c r="T29" s="6"/>
      <c r="U29" s="6"/>
    </row>
    <row r="30" spans="1:21" ht="12.75">
      <c r="A30">
        <v>4</v>
      </c>
      <c r="B30">
        <v>40</v>
      </c>
      <c r="C30">
        <v>349</v>
      </c>
      <c r="D30">
        <v>596</v>
      </c>
      <c r="E30">
        <f t="shared" si="6"/>
        <v>247</v>
      </c>
      <c r="F30">
        <f t="shared" si="5"/>
        <v>100</v>
      </c>
      <c r="G30">
        <f t="shared" si="7"/>
        <v>25</v>
      </c>
      <c r="P30" s="6"/>
      <c r="Q30" s="6"/>
      <c r="R30" s="6"/>
      <c r="S30" s="6"/>
      <c r="T30" s="6"/>
      <c r="U30" s="6"/>
    </row>
    <row r="31" spans="1:21" ht="12.75">
      <c r="A31">
        <v>5</v>
      </c>
      <c r="B31">
        <v>50</v>
      </c>
      <c r="C31">
        <v>349</v>
      </c>
      <c r="D31">
        <v>625</v>
      </c>
      <c r="E31">
        <f t="shared" si="6"/>
        <v>276</v>
      </c>
      <c r="F31">
        <f t="shared" si="5"/>
        <v>129</v>
      </c>
      <c r="G31">
        <f t="shared" si="7"/>
        <v>29</v>
      </c>
      <c r="P31" s="6"/>
      <c r="Q31" s="6"/>
      <c r="R31" s="6"/>
      <c r="S31" s="6"/>
      <c r="T31" s="6"/>
      <c r="U31" s="6"/>
    </row>
    <row r="32" spans="1:21" ht="12.75">
      <c r="A32">
        <v>6</v>
      </c>
      <c r="B32">
        <v>60</v>
      </c>
      <c r="C32">
        <v>349</v>
      </c>
      <c r="D32">
        <v>651</v>
      </c>
      <c r="E32">
        <f t="shared" si="6"/>
        <v>302</v>
      </c>
      <c r="F32">
        <f t="shared" si="5"/>
        <v>155</v>
      </c>
      <c r="G32">
        <f t="shared" si="7"/>
        <v>26</v>
      </c>
      <c r="P32" s="6"/>
      <c r="Q32" s="6"/>
      <c r="R32" s="6"/>
      <c r="S32" s="6"/>
      <c r="T32" s="6"/>
      <c r="U32" s="6"/>
    </row>
    <row r="33" spans="1:21" ht="12.75">
      <c r="A33">
        <v>7</v>
      </c>
      <c r="B33">
        <v>70</v>
      </c>
      <c r="C33">
        <v>349</v>
      </c>
      <c r="D33">
        <v>676</v>
      </c>
      <c r="E33">
        <f t="shared" si="6"/>
        <v>327</v>
      </c>
      <c r="F33">
        <f t="shared" si="5"/>
        <v>180</v>
      </c>
      <c r="G33">
        <f t="shared" si="7"/>
        <v>25</v>
      </c>
      <c r="P33" s="6"/>
      <c r="Q33" s="6"/>
      <c r="R33" s="6"/>
      <c r="S33" s="6"/>
      <c r="T33" s="6"/>
      <c r="U33" s="6"/>
    </row>
    <row r="34" spans="1:21" ht="12.75">
      <c r="A34">
        <v>8</v>
      </c>
      <c r="B34">
        <v>80</v>
      </c>
      <c r="C34">
        <v>349</v>
      </c>
      <c r="D34">
        <v>705</v>
      </c>
      <c r="E34">
        <f t="shared" si="6"/>
        <v>356</v>
      </c>
      <c r="F34">
        <f t="shared" si="5"/>
        <v>209</v>
      </c>
      <c r="G34">
        <f t="shared" si="7"/>
        <v>29</v>
      </c>
      <c r="P34" s="6"/>
      <c r="Q34" s="6"/>
      <c r="R34" s="6"/>
      <c r="S34" s="6"/>
      <c r="T34" s="6"/>
      <c r="U34" s="6"/>
    </row>
    <row r="35" spans="1:21" ht="12.75">
      <c r="A35">
        <v>9</v>
      </c>
      <c r="B35">
        <v>90</v>
      </c>
      <c r="C35">
        <v>349</v>
      </c>
      <c r="D35">
        <v>727</v>
      </c>
      <c r="E35">
        <f t="shared" si="6"/>
        <v>378</v>
      </c>
      <c r="F35">
        <f t="shared" si="5"/>
        <v>231</v>
      </c>
      <c r="G35">
        <f t="shared" si="7"/>
        <v>22</v>
      </c>
      <c r="P35" s="6"/>
      <c r="Q35" s="6"/>
      <c r="R35" s="6"/>
      <c r="S35" s="6"/>
      <c r="T35" s="6"/>
      <c r="U35" s="6"/>
    </row>
    <row r="36" spans="1:21" ht="12.75">
      <c r="A36" t="s">
        <v>26</v>
      </c>
      <c r="P36" s="6"/>
      <c r="Q36" s="13"/>
      <c r="R36" s="6"/>
      <c r="S36" s="6"/>
      <c r="T36" s="6"/>
      <c r="U36" s="6"/>
    </row>
    <row r="37" spans="16:21" ht="12.75">
      <c r="P37" s="6"/>
      <c r="Q37" s="6"/>
      <c r="R37" s="6"/>
      <c r="S37" s="6"/>
      <c r="T37" s="6"/>
      <c r="U37" s="6"/>
    </row>
    <row r="38" spans="16:21" ht="12.75">
      <c r="P38" s="6"/>
      <c r="Q38" s="6"/>
      <c r="R38" s="6"/>
      <c r="S38" s="6"/>
      <c r="T38" s="6"/>
      <c r="U38" s="6"/>
    </row>
    <row r="39" spans="16:21" ht="13.5" thickBot="1">
      <c r="P39" s="6"/>
      <c r="Q39" s="6"/>
      <c r="R39" s="6"/>
      <c r="S39" s="6"/>
      <c r="T39" s="6"/>
      <c r="U39" s="6"/>
    </row>
    <row r="40" spans="1:21" ht="12.75">
      <c r="A40" s="32" t="s">
        <v>24</v>
      </c>
      <c r="B40" s="33"/>
      <c r="C40" s="33"/>
      <c r="D40" s="33"/>
      <c r="E40" s="33"/>
      <c r="F40" s="33"/>
      <c r="G40" s="34"/>
      <c r="H40" t="s">
        <v>25</v>
      </c>
      <c r="M40" s="6"/>
      <c r="N40" s="6"/>
      <c r="P40" s="6"/>
      <c r="Q40" s="6"/>
      <c r="R40" s="6"/>
      <c r="S40" s="6"/>
      <c r="T40" s="6"/>
      <c r="U40" s="6"/>
    </row>
    <row r="41" spans="1:21" ht="12.75">
      <c r="A41" s="35"/>
      <c r="B41" s="20"/>
      <c r="C41" s="5" t="s">
        <v>19</v>
      </c>
      <c r="D41" s="10"/>
      <c r="E41" s="20"/>
      <c r="F41" s="29" t="s">
        <v>18</v>
      </c>
      <c r="G41" s="36"/>
      <c r="H41" s="20"/>
      <c r="I41" s="20"/>
      <c r="J41" s="5" t="s">
        <v>19</v>
      </c>
      <c r="K41" s="10"/>
      <c r="L41" s="20"/>
      <c r="M41" s="29" t="s">
        <v>18</v>
      </c>
      <c r="N41" s="30"/>
      <c r="P41" s="6"/>
      <c r="Q41" s="6"/>
      <c r="R41" s="6"/>
      <c r="S41" s="6"/>
      <c r="T41" s="6"/>
      <c r="U41" s="6"/>
    </row>
    <row r="42" spans="1:14" ht="12.75">
      <c r="A42" s="7"/>
      <c r="B42" s="22" t="s">
        <v>2</v>
      </c>
      <c r="C42" s="27" t="s">
        <v>4</v>
      </c>
      <c r="D42" s="13" t="s">
        <v>4</v>
      </c>
      <c r="E42" s="22" t="s">
        <v>4</v>
      </c>
      <c r="F42" s="27" t="s">
        <v>4</v>
      </c>
      <c r="G42" s="37" t="s">
        <v>4</v>
      </c>
      <c r="H42" s="22"/>
      <c r="I42" s="22" t="s">
        <v>2</v>
      </c>
      <c r="J42" s="27" t="s">
        <v>4</v>
      </c>
      <c r="K42" s="13" t="s">
        <v>4</v>
      </c>
      <c r="L42" s="22" t="s">
        <v>4</v>
      </c>
      <c r="M42" s="27" t="s">
        <v>4</v>
      </c>
      <c r="N42" s="22" t="s">
        <v>4</v>
      </c>
    </row>
    <row r="43" spans="1:14" ht="12.75">
      <c r="A43" s="8" t="s">
        <v>0</v>
      </c>
      <c r="B43" s="25" t="s">
        <v>3</v>
      </c>
      <c r="C43" s="23" t="s">
        <v>15</v>
      </c>
      <c r="D43" s="24" t="s">
        <v>16</v>
      </c>
      <c r="E43" s="28" t="s">
        <v>1</v>
      </c>
      <c r="F43" s="23" t="s">
        <v>17</v>
      </c>
      <c r="G43" s="38" t="s">
        <v>17</v>
      </c>
      <c r="H43" s="25" t="s">
        <v>0</v>
      </c>
      <c r="I43" s="25" t="s">
        <v>3</v>
      </c>
      <c r="J43" s="23" t="s">
        <v>15</v>
      </c>
      <c r="K43" s="24" t="s">
        <v>16</v>
      </c>
      <c r="L43" s="28" t="s">
        <v>1</v>
      </c>
      <c r="M43" s="23" t="s">
        <v>17</v>
      </c>
      <c r="N43" s="28" t="s">
        <v>17</v>
      </c>
    </row>
    <row r="44" spans="1:13" ht="12.75">
      <c r="A44" s="9">
        <v>0</v>
      </c>
      <c r="B44" s="6">
        <v>0</v>
      </c>
      <c r="C44" s="6">
        <v>488</v>
      </c>
      <c r="D44" s="6">
        <v>488</v>
      </c>
      <c r="E44" s="6"/>
      <c r="F44" s="6">
        <f aca="true" t="shared" si="8" ref="F44:F53">D44-C44</f>
        <v>0</v>
      </c>
      <c r="G44" s="39"/>
      <c r="H44">
        <v>0</v>
      </c>
      <c r="I44">
        <v>0</v>
      </c>
      <c r="J44">
        <v>554</v>
      </c>
      <c r="K44">
        <v>554</v>
      </c>
      <c r="M44">
        <f>-K44+J44</f>
        <v>0</v>
      </c>
    </row>
    <row r="45" spans="1:14" ht="12.75">
      <c r="A45" s="9">
        <v>1</v>
      </c>
      <c r="B45" s="6">
        <v>10</v>
      </c>
      <c r="C45" s="6">
        <v>488</v>
      </c>
      <c r="D45" s="6">
        <v>495</v>
      </c>
      <c r="E45" s="6"/>
      <c r="F45" s="6">
        <f t="shared" si="8"/>
        <v>7</v>
      </c>
      <c r="G45" s="39">
        <f aca="true" t="shared" si="9" ref="G45:G53">D45-D44</f>
        <v>7</v>
      </c>
      <c r="H45">
        <v>1</v>
      </c>
      <c r="I45">
        <v>10</v>
      </c>
      <c r="J45">
        <v>554</v>
      </c>
      <c r="K45">
        <v>551</v>
      </c>
      <c r="M45">
        <f aca="true" t="shared" si="10" ref="M45:M53">-K45+J45</f>
        <v>3</v>
      </c>
      <c r="N45">
        <f>-K45+K44</f>
        <v>3</v>
      </c>
    </row>
    <row r="46" spans="1:14" ht="12.75">
      <c r="A46" s="9">
        <v>2</v>
      </c>
      <c r="B46" s="6">
        <v>60</v>
      </c>
      <c r="C46" s="6">
        <v>488</v>
      </c>
      <c r="D46" s="6">
        <v>505</v>
      </c>
      <c r="E46" s="6"/>
      <c r="F46" s="6">
        <f t="shared" si="8"/>
        <v>17</v>
      </c>
      <c r="G46" s="39">
        <f t="shared" si="9"/>
        <v>10</v>
      </c>
      <c r="H46">
        <v>2</v>
      </c>
      <c r="I46">
        <v>60</v>
      </c>
      <c r="J46">
        <v>554</v>
      </c>
      <c r="K46">
        <v>542</v>
      </c>
      <c r="M46">
        <f t="shared" si="10"/>
        <v>12</v>
      </c>
      <c r="N46">
        <f aca="true" t="shared" si="11" ref="N46:N53">-K46+K45</f>
        <v>9</v>
      </c>
    </row>
    <row r="47" spans="1:14" ht="12.75">
      <c r="A47" s="9">
        <v>3</v>
      </c>
      <c r="B47" s="6">
        <v>110</v>
      </c>
      <c r="C47" s="6">
        <v>488</v>
      </c>
      <c r="D47" s="6">
        <v>515</v>
      </c>
      <c r="E47" s="6"/>
      <c r="F47" s="6">
        <f t="shared" si="8"/>
        <v>27</v>
      </c>
      <c r="G47" s="39">
        <f t="shared" si="9"/>
        <v>10</v>
      </c>
      <c r="H47">
        <v>3</v>
      </c>
      <c r="I47">
        <v>110</v>
      </c>
      <c r="J47">
        <v>554</v>
      </c>
      <c r="K47">
        <v>532</v>
      </c>
      <c r="M47">
        <f t="shared" si="10"/>
        <v>22</v>
      </c>
      <c r="N47">
        <f t="shared" si="11"/>
        <v>10</v>
      </c>
    </row>
    <row r="48" spans="1:14" ht="12.75">
      <c r="A48" s="9">
        <v>4</v>
      </c>
      <c r="B48" s="6">
        <v>160</v>
      </c>
      <c r="C48" s="6">
        <v>488</v>
      </c>
      <c r="D48" s="6">
        <v>526</v>
      </c>
      <c r="E48" s="6"/>
      <c r="F48" s="6">
        <f t="shared" si="8"/>
        <v>38</v>
      </c>
      <c r="G48" s="39">
        <f t="shared" si="9"/>
        <v>11</v>
      </c>
      <c r="H48">
        <v>4</v>
      </c>
      <c r="I48">
        <v>160</v>
      </c>
      <c r="J48">
        <v>554</v>
      </c>
      <c r="K48">
        <v>520</v>
      </c>
      <c r="M48">
        <f t="shared" si="10"/>
        <v>34</v>
      </c>
      <c r="N48">
        <f t="shared" si="11"/>
        <v>12</v>
      </c>
    </row>
    <row r="49" spans="1:14" ht="12.75">
      <c r="A49" s="9">
        <v>5</v>
      </c>
      <c r="B49" s="6">
        <v>210</v>
      </c>
      <c r="C49" s="6">
        <v>488</v>
      </c>
      <c r="D49" s="6">
        <v>544</v>
      </c>
      <c r="E49" s="6"/>
      <c r="F49" s="6">
        <f t="shared" si="8"/>
        <v>56</v>
      </c>
      <c r="G49" s="39">
        <f t="shared" si="9"/>
        <v>18</v>
      </c>
      <c r="H49">
        <v>5</v>
      </c>
      <c r="I49">
        <v>210</v>
      </c>
      <c r="J49">
        <v>554</v>
      </c>
      <c r="K49">
        <v>508</v>
      </c>
      <c r="M49">
        <f t="shared" si="10"/>
        <v>46</v>
      </c>
      <c r="N49">
        <f t="shared" si="11"/>
        <v>12</v>
      </c>
    </row>
    <row r="50" spans="1:14" ht="12.75">
      <c r="A50" s="9">
        <v>6</v>
      </c>
      <c r="B50" s="6">
        <v>260</v>
      </c>
      <c r="C50" s="6">
        <v>488</v>
      </c>
      <c r="D50" s="6">
        <v>552</v>
      </c>
      <c r="E50" s="6"/>
      <c r="F50" s="6">
        <f t="shared" si="8"/>
        <v>64</v>
      </c>
      <c r="G50" s="39">
        <f t="shared" si="9"/>
        <v>8</v>
      </c>
      <c r="H50">
        <v>6</v>
      </c>
      <c r="I50">
        <v>260</v>
      </c>
      <c r="J50">
        <v>554</v>
      </c>
      <c r="K50">
        <v>495</v>
      </c>
      <c r="M50">
        <f t="shared" si="10"/>
        <v>59</v>
      </c>
      <c r="N50">
        <f t="shared" si="11"/>
        <v>13</v>
      </c>
    </row>
    <row r="51" spans="1:14" ht="12.75">
      <c r="A51" s="9">
        <v>7</v>
      </c>
      <c r="B51" s="6">
        <v>310</v>
      </c>
      <c r="C51" s="6">
        <v>488</v>
      </c>
      <c r="D51" s="6">
        <v>568</v>
      </c>
      <c r="E51" s="6"/>
      <c r="F51" s="6">
        <f t="shared" si="8"/>
        <v>80</v>
      </c>
      <c r="G51" s="39">
        <f t="shared" si="9"/>
        <v>16</v>
      </c>
      <c r="H51">
        <v>7</v>
      </c>
      <c r="I51">
        <v>310</v>
      </c>
      <c r="J51">
        <v>554</v>
      </c>
      <c r="K51">
        <v>482</v>
      </c>
      <c r="M51">
        <f t="shared" si="10"/>
        <v>72</v>
      </c>
      <c r="N51">
        <f t="shared" si="11"/>
        <v>13</v>
      </c>
    </row>
    <row r="52" spans="1:14" ht="12.75">
      <c r="A52" s="9">
        <v>8</v>
      </c>
      <c r="B52" s="6">
        <v>360</v>
      </c>
      <c r="C52" s="6">
        <v>488</v>
      </c>
      <c r="D52" s="6">
        <v>581</v>
      </c>
      <c r="E52" s="6"/>
      <c r="F52" s="6">
        <f t="shared" si="8"/>
        <v>93</v>
      </c>
      <c r="G52" s="39">
        <f t="shared" si="9"/>
        <v>13</v>
      </c>
      <c r="H52">
        <v>8</v>
      </c>
      <c r="I52">
        <v>360</v>
      </c>
      <c r="J52">
        <v>554</v>
      </c>
      <c r="K52">
        <v>470</v>
      </c>
      <c r="M52">
        <f t="shared" si="10"/>
        <v>84</v>
      </c>
      <c r="N52">
        <f t="shared" si="11"/>
        <v>12</v>
      </c>
    </row>
    <row r="53" spans="1:14" ht="13.5" thickBot="1">
      <c r="A53" s="40">
        <v>9</v>
      </c>
      <c r="B53" s="41">
        <v>410</v>
      </c>
      <c r="C53" s="41">
        <v>488</v>
      </c>
      <c r="D53" s="41">
        <v>592</v>
      </c>
      <c r="E53" s="41"/>
      <c r="F53" s="41">
        <f t="shared" si="8"/>
        <v>104</v>
      </c>
      <c r="G53" s="42">
        <f t="shared" si="9"/>
        <v>11</v>
      </c>
      <c r="H53">
        <v>9</v>
      </c>
      <c r="I53">
        <v>410</v>
      </c>
      <c r="J53">
        <v>554</v>
      </c>
      <c r="K53">
        <v>458</v>
      </c>
      <c r="M53">
        <f t="shared" si="10"/>
        <v>96</v>
      </c>
      <c r="N53">
        <f t="shared" si="11"/>
        <v>12</v>
      </c>
    </row>
  </sheetData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12" width="4.7109375" style="0" customWidth="1"/>
    <col min="13" max="16" width="6.7109375" style="0" customWidth="1"/>
    <col min="17" max="17" width="2.7109375" style="0" customWidth="1"/>
  </cols>
  <sheetData>
    <row r="1" spans="1:10" ht="12.75">
      <c r="A1" t="s">
        <v>27</v>
      </c>
      <c r="F1" s="6"/>
      <c r="G1" s="6"/>
      <c r="H1" s="6"/>
      <c r="I1" s="6"/>
      <c r="J1" s="6"/>
    </row>
    <row r="2" spans="1:10" ht="12.75">
      <c r="A2" s="11"/>
      <c r="B2" s="10" t="s">
        <v>14</v>
      </c>
      <c r="C2" s="10"/>
      <c r="D2" s="19" t="s">
        <v>21</v>
      </c>
      <c r="E2" s="15"/>
      <c r="F2" s="13"/>
      <c r="G2" t="s">
        <v>12</v>
      </c>
      <c r="I2" s="13"/>
      <c r="J2" s="13"/>
    </row>
    <row r="3" spans="1:10" ht="12.75">
      <c r="A3" s="4"/>
      <c r="B3" s="13" t="s">
        <v>4</v>
      </c>
      <c r="C3" s="13" t="s">
        <v>2</v>
      </c>
      <c r="D3" s="21" t="s">
        <v>10</v>
      </c>
      <c r="E3" s="22"/>
      <c r="F3" s="17"/>
      <c r="G3" s="18" t="s">
        <v>5</v>
      </c>
      <c r="H3" s="18" t="s">
        <v>7</v>
      </c>
      <c r="I3" s="13"/>
      <c r="J3" s="13"/>
    </row>
    <row r="4" spans="1:10" ht="12.75">
      <c r="A4" s="3" t="s">
        <v>0</v>
      </c>
      <c r="B4" s="31" t="s">
        <v>5</v>
      </c>
      <c r="C4" s="31" t="s">
        <v>7</v>
      </c>
      <c r="D4" s="23" t="s">
        <v>5</v>
      </c>
      <c r="E4" s="28" t="s">
        <v>7</v>
      </c>
      <c r="F4" s="6"/>
      <c r="G4">
        <v>75</v>
      </c>
      <c r="H4">
        <v>75</v>
      </c>
      <c r="I4" s="6"/>
      <c r="J4" s="6"/>
    </row>
    <row r="5" spans="1:5" ht="12.75">
      <c r="A5">
        <v>0</v>
      </c>
      <c r="B5">
        <v>0</v>
      </c>
      <c r="C5">
        <v>0</v>
      </c>
      <c r="D5">
        <f>ROUND(B5/G$4,1)</f>
        <v>0</v>
      </c>
      <c r="E5">
        <f>ROUND(C5/H$4,1)</f>
        <v>0</v>
      </c>
    </row>
    <row r="6" spans="1:5" ht="12.75">
      <c r="A6">
        <v>1</v>
      </c>
      <c r="B6">
        <v>3</v>
      </c>
      <c r="C6">
        <v>10</v>
      </c>
      <c r="D6">
        <f>ROUND(B6/G$4,1)</f>
        <v>0</v>
      </c>
      <c r="E6">
        <f>ROUND(C6/H$4,1)</f>
        <v>0.1</v>
      </c>
    </row>
    <row r="7" spans="1:3" ht="12.75">
      <c r="A7">
        <v>2</v>
      </c>
      <c r="B7">
        <v>28</v>
      </c>
      <c r="C7">
        <v>60</v>
      </c>
    </row>
    <row r="8" spans="1:5" ht="12.75">
      <c r="A8">
        <v>3</v>
      </c>
      <c r="B8">
        <v>54</v>
      </c>
      <c r="C8">
        <v>110</v>
      </c>
      <c r="D8">
        <f>ROUND(B8/G$4,1)</f>
        <v>0.7</v>
      </c>
      <c r="E8">
        <f>ROUND(C8/H$4,1)</f>
        <v>1.5</v>
      </c>
    </row>
    <row r="9" spans="1:5" ht="12.75">
      <c r="A9">
        <v>4</v>
      </c>
      <c r="B9">
        <v>78</v>
      </c>
      <c r="C9">
        <v>160</v>
      </c>
      <c r="D9">
        <f>ROUND(B9/G$4,1)</f>
        <v>1</v>
      </c>
      <c r="E9">
        <f>ROUND(C9/H$4,1)</f>
        <v>2.1</v>
      </c>
    </row>
    <row r="10" spans="1:3" ht="12.75">
      <c r="A10">
        <v>5</v>
      </c>
      <c r="B10">
        <v>105</v>
      </c>
      <c r="C10">
        <v>210</v>
      </c>
    </row>
    <row r="11" spans="1:10" ht="12.75">
      <c r="A11">
        <v>6</v>
      </c>
      <c r="B11">
        <v>129</v>
      </c>
      <c r="C11">
        <v>260</v>
      </c>
      <c r="D11">
        <f>ROUND(B11/G$4,1)</f>
        <v>1.7</v>
      </c>
      <c r="E11">
        <f>ROUND(C11/H$4,1)</f>
        <v>3.5</v>
      </c>
      <c r="F11" s="1"/>
      <c r="G11" s="1"/>
      <c r="H11" s="1"/>
      <c r="I11" s="1"/>
      <c r="J11" s="1"/>
    </row>
    <row r="12" spans="1:5" ht="12.75">
      <c r="A12">
        <v>7</v>
      </c>
      <c r="B12" s="1">
        <v>154</v>
      </c>
      <c r="C12">
        <v>310</v>
      </c>
      <c r="D12">
        <f>ROUND(B12/G$4,1)</f>
        <v>2.1</v>
      </c>
      <c r="E12">
        <f>ROUND(C12/H$4,1)</f>
        <v>4.1</v>
      </c>
    </row>
    <row r="13" spans="1:3" ht="12.75">
      <c r="A13">
        <v>8</v>
      </c>
      <c r="B13">
        <v>180</v>
      </c>
      <c r="C13">
        <v>360</v>
      </c>
    </row>
    <row r="14" spans="1:5" ht="12.75">
      <c r="A14">
        <v>9</v>
      </c>
      <c r="B14">
        <v>204</v>
      </c>
      <c r="C14">
        <v>410</v>
      </c>
      <c r="D14">
        <f>ROUND(B14/G$4,1)</f>
        <v>2.7</v>
      </c>
      <c r="E14">
        <f>ROUND(C14/H$4,1)</f>
        <v>5.5</v>
      </c>
    </row>
    <row r="16" spans="1:10" ht="12.75">
      <c r="A16" t="s">
        <v>28</v>
      </c>
      <c r="F16" s="6"/>
      <c r="G16" s="6"/>
      <c r="H16" s="6"/>
      <c r="I16" s="6"/>
      <c r="J16" s="6"/>
    </row>
    <row r="17" spans="1:10" ht="12.75">
      <c r="A17" s="11"/>
      <c r="B17" s="10" t="s">
        <v>14</v>
      </c>
      <c r="C17" s="10"/>
      <c r="D17" s="19" t="s">
        <v>21</v>
      </c>
      <c r="E17" s="15"/>
      <c r="F17" s="13"/>
      <c r="G17" t="s">
        <v>12</v>
      </c>
      <c r="I17" s="13"/>
      <c r="J17" s="13"/>
    </row>
    <row r="18" spans="1:10" ht="12.75">
      <c r="A18" s="4"/>
      <c r="B18" s="13" t="s">
        <v>4</v>
      </c>
      <c r="C18" s="13" t="s">
        <v>2</v>
      </c>
      <c r="D18" s="21" t="s">
        <v>10</v>
      </c>
      <c r="E18" s="22"/>
      <c r="F18" s="17"/>
      <c r="G18" s="18" t="s">
        <v>5</v>
      </c>
      <c r="H18" s="18" t="s">
        <v>7</v>
      </c>
      <c r="I18" s="13"/>
      <c r="J18" s="13"/>
    </row>
    <row r="19" spans="1:10" ht="12.75">
      <c r="A19" s="3" t="s">
        <v>0</v>
      </c>
      <c r="B19" s="31" t="s">
        <v>5</v>
      </c>
      <c r="C19" s="31" t="s">
        <v>7</v>
      </c>
      <c r="D19" s="23" t="s">
        <v>5</v>
      </c>
      <c r="E19" s="28" t="s">
        <v>7</v>
      </c>
      <c r="F19" s="6"/>
      <c r="G19">
        <v>75</v>
      </c>
      <c r="H19">
        <v>75</v>
      </c>
      <c r="I19" s="6"/>
      <c r="J19" s="6"/>
    </row>
    <row r="20" spans="1:5" ht="12.75">
      <c r="A20">
        <v>0</v>
      </c>
      <c r="B20">
        <v>0</v>
      </c>
      <c r="C20">
        <v>0</v>
      </c>
      <c r="D20">
        <f>ROUND(B20/G$19,1)</f>
        <v>0</v>
      </c>
      <c r="E20">
        <f>ROUND(C20/H$19,1)</f>
        <v>0</v>
      </c>
    </row>
    <row r="21" spans="1:3" ht="12.75">
      <c r="A21">
        <v>1</v>
      </c>
      <c r="B21">
        <v>6</v>
      </c>
      <c r="C21">
        <v>10</v>
      </c>
    </row>
    <row r="22" spans="1:5" ht="12.75">
      <c r="A22">
        <v>2</v>
      </c>
      <c r="B22">
        <v>58</v>
      </c>
      <c r="C22">
        <v>60</v>
      </c>
      <c r="D22">
        <f>ROUND(B22/G$19,1)</f>
        <v>0.8</v>
      </c>
      <c r="E22">
        <f>ROUND(C22/H$19,1)</f>
        <v>0.8</v>
      </c>
    </row>
    <row r="23" spans="1:5" ht="12.75">
      <c r="A23">
        <v>3</v>
      </c>
      <c r="B23">
        <v>108</v>
      </c>
      <c r="C23">
        <v>110</v>
      </c>
      <c r="D23">
        <f>ROUND(B23/G$19,1)</f>
        <v>1.4</v>
      </c>
      <c r="E23">
        <f>ROUND(C23/H$19,1)</f>
        <v>1.5</v>
      </c>
    </row>
    <row r="24" spans="1:3" ht="12.75">
      <c r="A24">
        <v>4</v>
      </c>
      <c r="B24">
        <v>157</v>
      </c>
      <c r="C24">
        <v>160</v>
      </c>
    </row>
    <row r="25" spans="1:5" ht="12.75">
      <c r="A25">
        <v>5</v>
      </c>
      <c r="B25">
        <v>208</v>
      </c>
      <c r="C25">
        <v>210</v>
      </c>
      <c r="D25">
        <f>ROUND(B25/G$19,1)</f>
        <v>2.8</v>
      </c>
      <c r="E25">
        <f>ROUND(C25/H$19,1)</f>
        <v>2.8</v>
      </c>
    </row>
    <row r="26" spans="1:10" ht="12.75">
      <c r="A26">
        <v>6</v>
      </c>
      <c r="B26">
        <v>258</v>
      </c>
      <c r="C26">
        <v>260</v>
      </c>
      <c r="D26">
        <f>ROUND(B26/G$19,1)</f>
        <v>3.4</v>
      </c>
      <c r="E26">
        <f>ROUND(C26/H$19,1)</f>
        <v>3.5</v>
      </c>
      <c r="F26" s="1"/>
      <c r="G26" s="1"/>
      <c r="H26" s="1"/>
      <c r="I26" s="1"/>
      <c r="J26" s="1"/>
    </row>
    <row r="27" spans="1:3" ht="12.75">
      <c r="A27">
        <v>7</v>
      </c>
      <c r="B27" s="1">
        <v>308</v>
      </c>
      <c r="C27">
        <v>310</v>
      </c>
    </row>
    <row r="28" spans="1:5" ht="12.75">
      <c r="A28">
        <v>8</v>
      </c>
      <c r="B28">
        <v>358</v>
      </c>
      <c r="C28">
        <v>360</v>
      </c>
      <c r="D28">
        <f>ROUND(B28/G$19,1)</f>
        <v>4.8</v>
      </c>
      <c r="E28">
        <f>ROUND(C28/H$19,1)</f>
        <v>4.8</v>
      </c>
    </row>
    <row r="29" spans="1:5" ht="12.75">
      <c r="A29">
        <v>9</v>
      </c>
      <c r="B29">
        <v>408</v>
      </c>
      <c r="C29">
        <v>410</v>
      </c>
      <c r="D29">
        <f>ROUND(B29/G$19,1)</f>
        <v>5.4</v>
      </c>
      <c r="E29">
        <f>ROUND(C29/H$19,1)</f>
        <v>5.5</v>
      </c>
    </row>
    <row r="31" spans="1:10" ht="12.75">
      <c r="A31" t="s">
        <v>29</v>
      </c>
      <c r="F31" s="6"/>
      <c r="G31" s="6"/>
      <c r="H31" s="6"/>
      <c r="I31" s="6"/>
      <c r="J31" s="6"/>
    </row>
    <row r="32" spans="1:10" ht="12.75">
      <c r="A32" s="11"/>
      <c r="B32" s="10" t="s">
        <v>14</v>
      </c>
      <c r="C32" s="10"/>
      <c r="D32" s="19" t="s">
        <v>21</v>
      </c>
      <c r="E32" s="15"/>
      <c r="F32" s="13"/>
      <c r="G32" t="s">
        <v>12</v>
      </c>
      <c r="I32" s="13"/>
      <c r="J32" s="13"/>
    </row>
    <row r="33" spans="1:10" ht="12.75">
      <c r="A33" s="4"/>
      <c r="B33" s="13" t="s">
        <v>4</v>
      </c>
      <c r="C33" s="13" t="s">
        <v>2</v>
      </c>
      <c r="D33" s="21" t="s">
        <v>10</v>
      </c>
      <c r="E33" s="22"/>
      <c r="F33" s="17"/>
      <c r="G33" s="18" t="s">
        <v>5</v>
      </c>
      <c r="H33" s="18" t="s">
        <v>7</v>
      </c>
      <c r="I33" s="13"/>
      <c r="J33" s="13"/>
    </row>
    <row r="34" spans="1:10" ht="12.75">
      <c r="A34" s="3" t="s">
        <v>0</v>
      </c>
      <c r="B34" s="31" t="s">
        <v>5</v>
      </c>
      <c r="C34" s="31" t="s">
        <v>7</v>
      </c>
      <c r="D34" s="23" t="s">
        <v>5</v>
      </c>
      <c r="E34" s="28" t="s">
        <v>7</v>
      </c>
      <c r="F34" s="6"/>
      <c r="G34">
        <v>75</v>
      </c>
      <c r="H34">
        <v>75</v>
      </c>
      <c r="I34" s="6"/>
      <c r="J34" s="6"/>
    </row>
    <row r="35" spans="1:5" ht="12.75">
      <c r="A35">
        <v>0</v>
      </c>
      <c r="B35">
        <v>0</v>
      </c>
      <c r="C35">
        <v>0</v>
      </c>
      <c r="D35">
        <f aca="true" t="shared" si="0" ref="D35:E37">ROUND(B35/G$34,1)</f>
        <v>0</v>
      </c>
      <c r="E35">
        <f t="shared" si="0"/>
        <v>0</v>
      </c>
    </row>
    <row r="36" spans="1:5" ht="12.75">
      <c r="A36">
        <v>1</v>
      </c>
      <c r="B36">
        <v>7</v>
      </c>
      <c r="C36">
        <v>10</v>
      </c>
      <c r="D36">
        <f t="shared" si="0"/>
        <v>0.1</v>
      </c>
      <c r="E36">
        <f t="shared" si="0"/>
        <v>0.1</v>
      </c>
    </row>
    <row r="37" spans="1:5" ht="12.75">
      <c r="A37">
        <v>2</v>
      </c>
      <c r="B37">
        <v>17</v>
      </c>
      <c r="C37">
        <v>60</v>
      </c>
      <c r="D37">
        <f t="shared" si="0"/>
        <v>0.2</v>
      </c>
      <c r="E37">
        <f t="shared" si="0"/>
        <v>0.8</v>
      </c>
    </row>
    <row r="38" spans="1:3" ht="12.75">
      <c r="A38">
        <v>3</v>
      </c>
      <c r="B38">
        <v>27</v>
      </c>
      <c r="C38">
        <v>110</v>
      </c>
    </row>
    <row r="39" spans="1:5" ht="12.75">
      <c r="A39">
        <v>4</v>
      </c>
      <c r="B39">
        <v>38</v>
      </c>
      <c r="C39">
        <v>160</v>
      </c>
      <c r="D39">
        <f>ROUND(B39/G$34,1)</f>
        <v>0.5</v>
      </c>
      <c r="E39">
        <f>ROUND(C39/H$34,1)</f>
        <v>2.1</v>
      </c>
    </row>
    <row r="40" spans="1:3" ht="12.75">
      <c r="A40">
        <v>5</v>
      </c>
      <c r="B40">
        <v>56</v>
      </c>
      <c r="C40">
        <v>210</v>
      </c>
    </row>
    <row r="41" spans="1:10" ht="12.75">
      <c r="A41">
        <v>6</v>
      </c>
      <c r="B41">
        <v>64</v>
      </c>
      <c r="C41">
        <v>260</v>
      </c>
      <c r="D41">
        <f>ROUND(B41/G$34,1)</f>
        <v>0.9</v>
      </c>
      <c r="E41">
        <f>ROUND(C41/H$34,1)</f>
        <v>3.5</v>
      </c>
      <c r="F41" s="1"/>
      <c r="G41" s="1"/>
      <c r="H41" s="1"/>
      <c r="I41" s="1"/>
      <c r="J41" s="1"/>
    </row>
    <row r="42" spans="1:3" ht="12.75">
      <c r="A42">
        <v>7</v>
      </c>
      <c r="B42" s="1">
        <v>80</v>
      </c>
      <c r="C42">
        <v>310</v>
      </c>
    </row>
    <row r="43" spans="1:5" ht="12.75">
      <c r="A43">
        <v>8</v>
      </c>
      <c r="B43">
        <v>93</v>
      </c>
      <c r="C43">
        <v>360</v>
      </c>
      <c r="D43">
        <f>ROUND(B43/G$34,1)</f>
        <v>1.2</v>
      </c>
      <c r="E43">
        <f>ROUND(C43/H$34,1)</f>
        <v>4.8</v>
      </c>
    </row>
    <row r="44" spans="1:3" ht="12.75">
      <c r="A44">
        <v>9</v>
      </c>
      <c r="B44">
        <v>104</v>
      </c>
      <c r="C44">
        <v>410</v>
      </c>
    </row>
    <row r="46" spans="1:10" ht="12.75">
      <c r="A46" t="s">
        <v>23</v>
      </c>
      <c r="F46" s="6"/>
      <c r="G46" s="6"/>
      <c r="H46" s="6"/>
      <c r="I46" s="6"/>
      <c r="J46" s="6"/>
    </row>
    <row r="47" spans="1:10" ht="12.75">
      <c r="A47" s="11"/>
      <c r="B47" s="10" t="s">
        <v>14</v>
      </c>
      <c r="C47" s="10"/>
      <c r="D47" s="19" t="s">
        <v>21</v>
      </c>
      <c r="E47" s="15"/>
      <c r="F47" s="13"/>
      <c r="G47" t="s">
        <v>12</v>
      </c>
      <c r="I47" s="13"/>
      <c r="J47" s="13"/>
    </row>
    <row r="48" spans="1:10" ht="12.75">
      <c r="A48" s="4"/>
      <c r="B48" s="13" t="s">
        <v>4</v>
      </c>
      <c r="C48" s="13" t="s">
        <v>2</v>
      </c>
      <c r="D48" s="21" t="s">
        <v>10</v>
      </c>
      <c r="E48" s="22"/>
      <c r="F48" s="17"/>
      <c r="G48" s="18" t="s">
        <v>5</v>
      </c>
      <c r="H48" s="18" t="s">
        <v>7</v>
      </c>
      <c r="I48" s="13"/>
      <c r="J48" s="13"/>
    </row>
    <row r="49" spans="1:10" ht="12.75">
      <c r="A49" s="3" t="s">
        <v>0</v>
      </c>
      <c r="B49" s="31" t="s">
        <v>5</v>
      </c>
      <c r="C49" s="31" t="s">
        <v>7</v>
      </c>
      <c r="D49" s="23" t="s">
        <v>5</v>
      </c>
      <c r="E49" s="28" t="s">
        <v>7</v>
      </c>
      <c r="F49" s="6"/>
      <c r="G49">
        <v>75</v>
      </c>
      <c r="H49">
        <v>75</v>
      </c>
      <c r="I49" s="6"/>
      <c r="J49" s="6"/>
    </row>
    <row r="50" spans="1:5" ht="12.75">
      <c r="A50">
        <v>0</v>
      </c>
      <c r="B50">
        <v>0</v>
      </c>
      <c r="C50">
        <v>0</v>
      </c>
      <c r="D50">
        <f aca="true" t="shared" si="1" ref="D50:D59">ROUND(B50/G$49,1)</f>
        <v>0</v>
      </c>
      <c r="E50">
        <f aca="true" t="shared" si="2" ref="E50:E59">ROUND(C50/H$49,1)</f>
        <v>0</v>
      </c>
    </row>
    <row r="51" spans="1:5" ht="12.75">
      <c r="A51">
        <v>1</v>
      </c>
      <c r="B51">
        <v>22</v>
      </c>
      <c r="C51">
        <v>10</v>
      </c>
      <c r="D51">
        <f t="shared" si="1"/>
        <v>0.3</v>
      </c>
      <c r="E51">
        <f t="shared" si="2"/>
        <v>0.1</v>
      </c>
    </row>
    <row r="52" spans="1:5" ht="12.75">
      <c r="A52">
        <v>2</v>
      </c>
      <c r="B52">
        <v>52</v>
      </c>
      <c r="C52">
        <v>20</v>
      </c>
      <c r="D52">
        <f t="shared" si="1"/>
        <v>0.7</v>
      </c>
      <c r="E52">
        <f t="shared" si="2"/>
        <v>0.3</v>
      </c>
    </row>
    <row r="53" spans="1:5" ht="12.75">
      <c r="A53">
        <v>3</v>
      </c>
      <c r="B53">
        <v>75</v>
      </c>
      <c r="C53">
        <v>30</v>
      </c>
      <c r="D53">
        <f t="shared" si="1"/>
        <v>1</v>
      </c>
      <c r="E53">
        <f t="shared" si="2"/>
        <v>0.4</v>
      </c>
    </row>
    <row r="54" spans="1:5" ht="12.75">
      <c r="A54">
        <v>4</v>
      </c>
      <c r="B54">
        <v>100</v>
      </c>
      <c r="C54">
        <v>40</v>
      </c>
      <c r="D54">
        <f t="shared" si="1"/>
        <v>1.3</v>
      </c>
      <c r="E54">
        <f t="shared" si="2"/>
        <v>0.5</v>
      </c>
    </row>
    <row r="55" spans="1:5" ht="12.75">
      <c r="A55">
        <v>5</v>
      </c>
      <c r="B55">
        <v>129</v>
      </c>
      <c r="C55">
        <v>50</v>
      </c>
      <c r="D55">
        <f t="shared" si="1"/>
        <v>1.7</v>
      </c>
      <c r="E55">
        <f t="shared" si="2"/>
        <v>0.7</v>
      </c>
    </row>
    <row r="56" spans="1:10" ht="12.75">
      <c r="A56">
        <v>6</v>
      </c>
      <c r="B56">
        <v>155</v>
      </c>
      <c r="C56">
        <v>60</v>
      </c>
      <c r="D56">
        <f t="shared" si="1"/>
        <v>2.1</v>
      </c>
      <c r="E56">
        <f t="shared" si="2"/>
        <v>0.8</v>
      </c>
      <c r="F56" s="1"/>
      <c r="G56" s="1"/>
      <c r="H56" s="1"/>
      <c r="I56" s="1"/>
      <c r="J56" s="1"/>
    </row>
    <row r="57" spans="1:5" ht="12.75">
      <c r="A57">
        <v>7</v>
      </c>
      <c r="B57" s="1">
        <v>180</v>
      </c>
      <c r="C57">
        <v>70</v>
      </c>
      <c r="D57">
        <f t="shared" si="1"/>
        <v>2.4</v>
      </c>
      <c r="E57">
        <f t="shared" si="2"/>
        <v>0.9</v>
      </c>
    </row>
    <row r="58" spans="1:5" ht="12.75">
      <c r="A58">
        <v>8</v>
      </c>
      <c r="B58">
        <v>209</v>
      </c>
      <c r="C58">
        <v>80</v>
      </c>
      <c r="D58">
        <f t="shared" si="1"/>
        <v>2.8</v>
      </c>
      <c r="E58">
        <f t="shared" si="2"/>
        <v>1.1</v>
      </c>
    </row>
    <row r="59" spans="1:5" ht="12.75">
      <c r="A59">
        <v>9</v>
      </c>
      <c r="B59">
        <v>231</v>
      </c>
      <c r="C59">
        <v>90</v>
      </c>
      <c r="D59">
        <f t="shared" si="1"/>
        <v>3.1</v>
      </c>
      <c r="E59">
        <f t="shared" si="2"/>
        <v>1.2</v>
      </c>
    </row>
    <row r="61" ht="6.75" customHeight="1"/>
  </sheetData>
  <printOptions/>
  <pageMargins left="0.7874015748031497" right="0.7874015748031497" top="0.5905511811023623" bottom="0.5905511811023623" header="0.3937007874015748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12" width="4.7109375" style="0" customWidth="1"/>
    <col min="13" max="16" width="6.7109375" style="0" customWidth="1"/>
    <col min="17" max="17" width="2.7109375" style="0" customWidth="1"/>
  </cols>
  <sheetData>
    <row r="1" spans="1:10" ht="12.75">
      <c r="A1" t="s">
        <v>25</v>
      </c>
      <c r="F1" s="6"/>
      <c r="G1" s="6"/>
      <c r="H1" s="6"/>
      <c r="I1" s="6"/>
      <c r="J1" s="6"/>
    </row>
    <row r="2" spans="1:10" ht="12.75">
      <c r="A2" s="11"/>
      <c r="B2" s="10" t="s">
        <v>14</v>
      </c>
      <c r="C2" s="10"/>
      <c r="D2" s="19" t="s">
        <v>21</v>
      </c>
      <c r="E2" s="15"/>
      <c r="F2" s="13"/>
      <c r="G2" t="s">
        <v>12</v>
      </c>
      <c r="I2" s="13"/>
      <c r="J2" s="13"/>
    </row>
    <row r="3" spans="1:10" ht="12.75">
      <c r="A3" s="4"/>
      <c r="B3" s="13" t="s">
        <v>4</v>
      </c>
      <c r="C3" s="13" t="s">
        <v>2</v>
      </c>
      <c r="D3" s="21" t="s">
        <v>10</v>
      </c>
      <c r="E3" s="22"/>
      <c r="F3" s="17"/>
      <c r="G3" s="18" t="s">
        <v>5</v>
      </c>
      <c r="H3" s="18" t="s">
        <v>7</v>
      </c>
      <c r="I3" s="13"/>
      <c r="J3" s="13"/>
    </row>
    <row r="4" spans="1:10" ht="12.75">
      <c r="A4" s="3" t="s">
        <v>0</v>
      </c>
      <c r="B4" s="31" t="s">
        <v>5</v>
      </c>
      <c r="C4" s="31" t="s">
        <v>7</v>
      </c>
      <c r="D4" s="23" t="s">
        <v>5</v>
      </c>
      <c r="E4" s="28" t="s">
        <v>7</v>
      </c>
      <c r="F4" s="6"/>
      <c r="G4">
        <v>75</v>
      </c>
      <c r="H4">
        <v>75</v>
      </c>
      <c r="I4" s="6"/>
      <c r="J4" s="6"/>
    </row>
    <row r="5" spans="1:5" ht="12.75">
      <c r="A5">
        <v>0</v>
      </c>
      <c r="B5">
        <v>0</v>
      </c>
      <c r="C5">
        <v>0</v>
      </c>
      <c r="D5">
        <f>ROUND(B5/G$4,1)</f>
        <v>0</v>
      </c>
      <c r="E5">
        <f>ROUND(C5/H$4,1)</f>
        <v>0</v>
      </c>
    </row>
    <row r="6" spans="1:5" ht="12.75">
      <c r="A6">
        <v>1</v>
      </c>
      <c r="B6">
        <v>3</v>
      </c>
      <c r="C6">
        <v>10</v>
      </c>
      <c r="D6">
        <f>ROUND(B6/G$4,1)</f>
        <v>0</v>
      </c>
      <c r="E6">
        <f>ROUND(C6/H$4,1)</f>
        <v>0.1</v>
      </c>
    </row>
    <row r="7" spans="1:5" ht="12.75">
      <c r="A7">
        <v>2</v>
      </c>
      <c r="B7">
        <v>12</v>
      </c>
      <c r="C7">
        <v>60</v>
      </c>
      <c r="D7">
        <f aca="true" t="shared" si="0" ref="D7:D14">ROUND(B7/G$4,1)</f>
        <v>0.2</v>
      </c>
      <c r="E7">
        <f aca="true" t="shared" si="1" ref="E7:E14">ROUND(C7/H$4,1)</f>
        <v>0.8</v>
      </c>
    </row>
    <row r="8" spans="1:5" ht="12.75">
      <c r="A8">
        <v>3</v>
      </c>
      <c r="B8">
        <v>22</v>
      </c>
      <c r="C8">
        <v>110</v>
      </c>
      <c r="D8">
        <f t="shared" si="0"/>
        <v>0.3</v>
      </c>
      <c r="E8">
        <f t="shared" si="1"/>
        <v>1.5</v>
      </c>
    </row>
    <row r="9" spans="1:5" ht="12.75">
      <c r="A9">
        <v>4</v>
      </c>
      <c r="B9">
        <v>34</v>
      </c>
      <c r="C9">
        <v>160</v>
      </c>
      <c r="D9">
        <f t="shared" si="0"/>
        <v>0.5</v>
      </c>
      <c r="E9">
        <f t="shared" si="1"/>
        <v>2.1</v>
      </c>
    </row>
    <row r="10" spans="1:5" ht="12.75">
      <c r="A10">
        <v>5</v>
      </c>
      <c r="B10">
        <v>46</v>
      </c>
      <c r="C10">
        <v>210</v>
      </c>
      <c r="D10">
        <f t="shared" si="0"/>
        <v>0.6</v>
      </c>
      <c r="E10">
        <f t="shared" si="1"/>
        <v>2.8</v>
      </c>
    </row>
    <row r="11" spans="1:10" ht="12.75">
      <c r="A11">
        <v>6</v>
      </c>
      <c r="B11">
        <v>59</v>
      </c>
      <c r="C11">
        <v>260</v>
      </c>
      <c r="D11">
        <f t="shared" si="0"/>
        <v>0.8</v>
      </c>
      <c r="E11">
        <f t="shared" si="1"/>
        <v>3.5</v>
      </c>
      <c r="F11" s="1"/>
      <c r="G11" s="1"/>
      <c r="H11" s="1"/>
      <c r="I11" s="1"/>
      <c r="J11" s="1"/>
    </row>
    <row r="12" spans="1:5" ht="12.75">
      <c r="A12">
        <v>7</v>
      </c>
      <c r="B12" s="1">
        <v>72</v>
      </c>
      <c r="C12">
        <v>310</v>
      </c>
      <c r="D12">
        <f t="shared" si="0"/>
        <v>1</v>
      </c>
      <c r="E12">
        <f t="shared" si="1"/>
        <v>4.1</v>
      </c>
    </row>
    <row r="13" spans="1:5" ht="12.75">
      <c r="A13">
        <v>8</v>
      </c>
      <c r="B13">
        <v>84</v>
      </c>
      <c r="C13">
        <v>360</v>
      </c>
      <c r="D13">
        <f t="shared" si="0"/>
        <v>1.1</v>
      </c>
      <c r="E13">
        <f t="shared" si="1"/>
        <v>4.8</v>
      </c>
    </row>
    <row r="14" spans="1:5" ht="12.75">
      <c r="A14">
        <v>9</v>
      </c>
      <c r="B14">
        <v>96</v>
      </c>
      <c r="C14">
        <v>410</v>
      </c>
      <c r="D14">
        <f t="shared" si="0"/>
        <v>1.3</v>
      </c>
      <c r="E14">
        <f t="shared" si="1"/>
        <v>5.5</v>
      </c>
    </row>
    <row r="16" spans="1:10" ht="12.75">
      <c r="A16" t="s">
        <v>6</v>
      </c>
      <c r="F16" s="6"/>
      <c r="G16" s="6"/>
      <c r="H16" s="6"/>
      <c r="I16" s="6"/>
      <c r="J16" s="6"/>
    </row>
    <row r="17" spans="1:10" ht="12.75">
      <c r="A17" s="11"/>
      <c r="B17" s="10" t="s">
        <v>14</v>
      </c>
      <c r="C17" s="10"/>
      <c r="D17" s="19" t="s">
        <v>21</v>
      </c>
      <c r="E17" s="15"/>
      <c r="F17" s="13"/>
      <c r="G17" t="s">
        <v>12</v>
      </c>
      <c r="I17" s="13"/>
      <c r="J17" s="13"/>
    </row>
    <row r="18" spans="1:10" ht="12.75">
      <c r="A18" s="4"/>
      <c r="B18" s="13" t="s">
        <v>4</v>
      </c>
      <c r="C18" s="13" t="s">
        <v>2</v>
      </c>
      <c r="D18" s="21" t="s">
        <v>10</v>
      </c>
      <c r="E18" s="22"/>
      <c r="F18" s="17"/>
      <c r="G18" s="18" t="s">
        <v>5</v>
      </c>
      <c r="H18" s="18" t="s">
        <v>7</v>
      </c>
      <c r="I18" s="13"/>
      <c r="J18" s="13"/>
    </row>
    <row r="19" spans="1:10" ht="12.75">
      <c r="A19" s="3" t="s">
        <v>0</v>
      </c>
      <c r="B19" s="31" t="s">
        <v>5</v>
      </c>
      <c r="C19" s="31" t="s">
        <v>7</v>
      </c>
      <c r="D19" s="23" t="s">
        <v>5</v>
      </c>
      <c r="E19" s="28" t="s">
        <v>7</v>
      </c>
      <c r="F19" s="6"/>
      <c r="G19">
        <v>75</v>
      </c>
      <c r="H19">
        <v>75</v>
      </c>
      <c r="I19" s="6"/>
      <c r="J19" s="6"/>
    </row>
    <row r="20" spans="1:5" ht="12.75">
      <c r="A20">
        <v>0</v>
      </c>
      <c r="B20">
        <v>0</v>
      </c>
      <c r="C20">
        <v>0</v>
      </c>
      <c r="D20">
        <f>ROUND(B20/G$19,1)</f>
        <v>0</v>
      </c>
      <c r="E20">
        <f>ROUND(C20/H$19,1)</f>
        <v>0</v>
      </c>
    </row>
    <row r="21" spans="1:3" ht="12.75">
      <c r="A21">
        <v>1</v>
      </c>
      <c r="B21">
        <v>6</v>
      </c>
      <c r="C21">
        <v>10</v>
      </c>
    </row>
    <row r="22" spans="1:5" ht="12.75">
      <c r="A22">
        <v>2</v>
      </c>
      <c r="B22">
        <v>58</v>
      </c>
      <c r="C22">
        <v>60</v>
      </c>
      <c r="D22">
        <f>ROUND(B22/G$19,1)</f>
        <v>0.8</v>
      </c>
      <c r="E22">
        <f>ROUND(C22/H$19,1)</f>
        <v>0.8</v>
      </c>
    </row>
    <row r="23" spans="1:5" ht="12.75">
      <c r="A23">
        <v>3</v>
      </c>
      <c r="B23">
        <v>108</v>
      </c>
      <c r="C23">
        <v>110</v>
      </c>
      <c r="D23">
        <f>ROUND(B23/G$19,1)</f>
        <v>1.4</v>
      </c>
      <c r="E23">
        <f>ROUND(C23/H$19,1)</f>
        <v>1.5</v>
      </c>
    </row>
    <row r="24" spans="1:3" ht="12.75">
      <c r="A24">
        <v>4</v>
      </c>
      <c r="B24">
        <v>157</v>
      </c>
      <c r="C24">
        <v>160</v>
      </c>
    </row>
    <row r="25" spans="1:5" ht="12.75">
      <c r="A25">
        <v>5</v>
      </c>
      <c r="B25">
        <v>208</v>
      </c>
      <c r="C25">
        <v>210</v>
      </c>
      <c r="D25">
        <f>ROUND(B25/G$19,1)</f>
        <v>2.8</v>
      </c>
      <c r="E25">
        <f>ROUND(C25/H$19,1)</f>
        <v>2.8</v>
      </c>
    </row>
    <row r="26" spans="1:10" ht="12.75">
      <c r="A26">
        <v>6</v>
      </c>
      <c r="B26">
        <v>258</v>
      </c>
      <c r="C26">
        <v>260</v>
      </c>
      <c r="D26">
        <f>ROUND(B26/G$19,1)</f>
        <v>3.4</v>
      </c>
      <c r="E26">
        <f>ROUND(C26/H$19,1)</f>
        <v>3.5</v>
      </c>
      <c r="F26" s="1"/>
      <c r="G26" s="1"/>
      <c r="H26" s="1"/>
      <c r="I26" s="1"/>
      <c r="J26" s="1"/>
    </row>
    <row r="27" spans="1:3" ht="12.75">
      <c r="A27">
        <v>7</v>
      </c>
      <c r="B27" s="1">
        <v>308</v>
      </c>
      <c r="C27">
        <v>310</v>
      </c>
    </row>
    <row r="28" spans="1:5" ht="12.75">
      <c r="A28">
        <v>8</v>
      </c>
      <c r="B28">
        <v>358</v>
      </c>
      <c r="C28">
        <v>360</v>
      </c>
      <c r="D28">
        <f>ROUND(B28/G$19,1)</f>
        <v>4.8</v>
      </c>
      <c r="E28">
        <f>ROUND(C28/H$19,1)</f>
        <v>4.8</v>
      </c>
    </row>
    <row r="29" spans="1:5" ht="12.75">
      <c r="A29">
        <v>9</v>
      </c>
      <c r="B29">
        <v>408</v>
      </c>
      <c r="C29">
        <v>410</v>
      </c>
      <c r="D29">
        <f>ROUND(B29/G$19,1)</f>
        <v>5.4</v>
      </c>
      <c r="E29">
        <f>ROUND(C29/H$19,1)</f>
        <v>5.5</v>
      </c>
    </row>
    <row r="31" spans="1:10" ht="12.75">
      <c r="A31" t="s">
        <v>24</v>
      </c>
      <c r="F31" s="6"/>
      <c r="G31" s="6"/>
      <c r="H31" s="6"/>
      <c r="I31" s="6"/>
      <c r="J31" s="6"/>
    </row>
    <row r="32" spans="1:10" ht="12.75">
      <c r="A32" s="11"/>
      <c r="B32" s="10" t="s">
        <v>14</v>
      </c>
      <c r="C32" s="10"/>
      <c r="D32" s="19" t="s">
        <v>21</v>
      </c>
      <c r="E32" s="15"/>
      <c r="F32" s="13"/>
      <c r="G32" t="s">
        <v>12</v>
      </c>
      <c r="I32" s="13"/>
      <c r="J32" s="13"/>
    </row>
    <row r="33" spans="1:10" ht="12.75">
      <c r="A33" s="4"/>
      <c r="B33" s="13" t="s">
        <v>4</v>
      </c>
      <c r="C33" s="13" t="s">
        <v>2</v>
      </c>
      <c r="D33" s="21" t="s">
        <v>10</v>
      </c>
      <c r="E33" s="22"/>
      <c r="F33" s="17"/>
      <c r="G33" s="18" t="s">
        <v>5</v>
      </c>
      <c r="H33" s="18" t="s">
        <v>7</v>
      </c>
      <c r="I33" s="13"/>
      <c r="J33" s="13"/>
    </row>
    <row r="34" spans="1:10" ht="12.75">
      <c r="A34" s="3" t="s">
        <v>0</v>
      </c>
      <c r="B34" s="31" t="s">
        <v>5</v>
      </c>
      <c r="C34" s="31" t="s">
        <v>7</v>
      </c>
      <c r="D34" s="23" t="s">
        <v>5</v>
      </c>
      <c r="E34" s="28" t="s">
        <v>7</v>
      </c>
      <c r="F34" s="6"/>
      <c r="G34">
        <v>75</v>
      </c>
      <c r="H34">
        <v>75</v>
      </c>
      <c r="I34" s="6"/>
      <c r="J34" s="6"/>
    </row>
    <row r="35" spans="1:5" ht="12.75">
      <c r="A35">
        <v>0</v>
      </c>
      <c r="B35">
        <v>0</v>
      </c>
      <c r="C35">
        <v>0</v>
      </c>
      <c r="D35">
        <f aca="true" t="shared" si="2" ref="D35:E37">ROUND(B35/G$34,1)</f>
        <v>0</v>
      </c>
      <c r="E35">
        <f t="shared" si="2"/>
        <v>0</v>
      </c>
    </row>
    <row r="36" spans="1:5" ht="12.75">
      <c r="A36">
        <v>1</v>
      </c>
      <c r="B36">
        <v>7</v>
      </c>
      <c r="C36">
        <v>10</v>
      </c>
      <c r="D36">
        <f t="shared" si="2"/>
        <v>0.1</v>
      </c>
      <c r="E36">
        <f t="shared" si="2"/>
        <v>0.1</v>
      </c>
    </row>
    <row r="37" spans="1:5" ht="12.75">
      <c r="A37">
        <v>2</v>
      </c>
      <c r="B37">
        <v>17</v>
      </c>
      <c r="C37">
        <v>60</v>
      </c>
      <c r="D37">
        <f t="shared" si="2"/>
        <v>0.2</v>
      </c>
      <c r="E37">
        <f t="shared" si="2"/>
        <v>0.8</v>
      </c>
    </row>
    <row r="38" spans="1:3" ht="12.75">
      <c r="A38">
        <v>3</v>
      </c>
      <c r="B38">
        <v>27</v>
      </c>
      <c r="C38">
        <v>110</v>
      </c>
    </row>
    <row r="39" spans="1:5" ht="12.75">
      <c r="A39">
        <v>4</v>
      </c>
      <c r="B39">
        <v>38</v>
      </c>
      <c r="C39">
        <v>160</v>
      </c>
      <c r="D39">
        <f>ROUND(B39/G$34,1)</f>
        <v>0.5</v>
      </c>
      <c r="E39">
        <f>ROUND(C39/H$34,1)</f>
        <v>2.1</v>
      </c>
    </row>
    <row r="40" spans="1:3" ht="12.75">
      <c r="A40">
        <v>5</v>
      </c>
      <c r="B40">
        <v>56</v>
      </c>
      <c r="C40">
        <v>210</v>
      </c>
    </row>
    <row r="41" spans="1:10" ht="12.75">
      <c r="A41">
        <v>6</v>
      </c>
      <c r="B41">
        <v>64</v>
      </c>
      <c r="C41">
        <v>260</v>
      </c>
      <c r="D41">
        <f>ROUND(B41/G$34,1)</f>
        <v>0.9</v>
      </c>
      <c r="E41">
        <f>ROUND(C41/H$34,1)</f>
        <v>3.5</v>
      </c>
      <c r="F41" s="1"/>
      <c r="G41" s="1"/>
      <c r="H41" s="1"/>
      <c r="I41" s="1"/>
      <c r="J41" s="1"/>
    </row>
    <row r="42" spans="1:3" ht="12.75">
      <c r="A42">
        <v>7</v>
      </c>
      <c r="B42" s="1">
        <v>80</v>
      </c>
      <c r="C42">
        <v>310</v>
      </c>
    </row>
    <row r="43" spans="1:5" ht="12.75">
      <c r="A43">
        <v>8</v>
      </c>
      <c r="B43">
        <v>93</v>
      </c>
      <c r="C43">
        <v>360</v>
      </c>
      <c r="D43">
        <f>ROUND(B43/G$34,1)</f>
        <v>1.2</v>
      </c>
      <c r="E43">
        <f>ROUND(C43/H$34,1)</f>
        <v>4.8</v>
      </c>
    </row>
    <row r="44" spans="1:3" ht="12.75">
      <c r="A44">
        <v>9</v>
      </c>
      <c r="B44">
        <v>104</v>
      </c>
      <c r="C44">
        <v>410</v>
      </c>
    </row>
    <row r="46" spans="1:10" ht="12.75">
      <c r="A46" t="s">
        <v>23</v>
      </c>
      <c r="F46" s="6"/>
      <c r="G46" s="6"/>
      <c r="H46" s="6"/>
      <c r="I46" s="6"/>
      <c r="J46" s="6"/>
    </row>
    <row r="47" spans="1:10" ht="12.75">
      <c r="A47" s="11"/>
      <c r="B47" s="10" t="s">
        <v>14</v>
      </c>
      <c r="C47" s="10"/>
      <c r="D47" s="19" t="s">
        <v>21</v>
      </c>
      <c r="E47" s="15"/>
      <c r="F47" s="13"/>
      <c r="G47" t="s">
        <v>12</v>
      </c>
      <c r="I47" s="13"/>
      <c r="J47" s="13"/>
    </row>
    <row r="48" spans="1:10" ht="12.75">
      <c r="A48" s="4"/>
      <c r="B48" s="13" t="s">
        <v>4</v>
      </c>
      <c r="C48" s="13" t="s">
        <v>2</v>
      </c>
      <c r="D48" s="21" t="s">
        <v>10</v>
      </c>
      <c r="E48" s="22"/>
      <c r="F48" s="17"/>
      <c r="G48" s="18" t="s">
        <v>5</v>
      </c>
      <c r="H48" s="18" t="s">
        <v>7</v>
      </c>
      <c r="I48" s="13"/>
      <c r="J48" s="13"/>
    </row>
    <row r="49" spans="1:10" ht="12.75">
      <c r="A49" s="3" t="s">
        <v>0</v>
      </c>
      <c r="B49" s="31" t="s">
        <v>5</v>
      </c>
      <c r="C49" s="31" t="s">
        <v>7</v>
      </c>
      <c r="D49" s="23" t="s">
        <v>5</v>
      </c>
      <c r="E49" s="28" t="s">
        <v>7</v>
      </c>
      <c r="F49" s="6"/>
      <c r="G49">
        <v>75</v>
      </c>
      <c r="H49">
        <v>75</v>
      </c>
      <c r="I49" s="6"/>
      <c r="J49" s="6"/>
    </row>
    <row r="50" spans="1:5" ht="12.75">
      <c r="A50">
        <v>0</v>
      </c>
      <c r="B50">
        <v>0</v>
      </c>
      <c r="C50">
        <v>0</v>
      </c>
      <c r="D50">
        <f aca="true" t="shared" si="3" ref="D50:D59">ROUND(B50/G$49,1)</f>
        <v>0</v>
      </c>
      <c r="E50">
        <f aca="true" t="shared" si="4" ref="E50:E59">ROUND(C50/H$49,1)</f>
        <v>0</v>
      </c>
    </row>
    <row r="51" spans="1:5" ht="12.75">
      <c r="A51">
        <v>1</v>
      </c>
      <c r="B51">
        <v>22</v>
      </c>
      <c r="C51">
        <v>10</v>
      </c>
      <c r="D51">
        <f t="shared" si="3"/>
        <v>0.3</v>
      </c>
      <c r="E51">
        <f t="shared" si="4"/>
        <v>0.1</v>
      </c>
    </row>
    <row r="52" spans="1:5" ht="12.75">
      <c r="A52">
        <v>2</v>
      </c>
      <c r="B52">
        <v>52</v>
      </c>
      <c r="C52">
        <v>20</v>
      </c>
      <c r="D52">
        <f t="shared" si="3"/>
        <v>0.7</v>
      </c>
      <c r="E52">
        <f t="shared" si="4"/>
        <v>0.3</v>
      </c>
    </row>
    <row r="53" spans="1:5" ht="12.75">
      <c r="A53">
        <v>3</v>
      </c>
      <c r="B53">
        <v>75</v>
      </c>
      <c r="C53">
        <v>30</v>
      </c>
      <c r="D53">
        <f t="shared" si="3"/>
        <v>1</v>
      </c>
      <c r="E53">
        <f t="shared" si="4"/>
        <v>0.4</v>
      </c>
    </row>
    <row r="54" spans="1:5" ht="12.75">
      <c r="A54">
        <v>4</v>
      </c>
      <c r="B54">
        <v>100</v>
      </c>
      <c r="C54">
        <v>40</v>
      </c>
      <c r="D54">
        <f t="shared" si="3"/>
        <v>1.3</v>
      </c>
      <c r="E54">
        <f t="shared" si="4"/>
        <v>0.5</v>
      </c>
    </row>
    <row r="55" spans="1:5" ht="12.75">
      <c r="A55">
        <v>5</v>
      </c>
      <c r="B55">
        <v>129</v>
      </c>
      <c r="C55">
        <v>50</v>
      </c>
      <c r="D55">
        <f t="shared" si="3"/>
        <v>1.7</v>
      </c>
      <c r="E55">
        <f t="shared" si="4"/>
        <v>0.7</v>
      </c>
    </row>
    <row r="56" spans="1:10" ht="12.75">
      <c r="A56">
        <v>6</v>
      </c>
      <c r="B56">
        <v>155</v>
      </c>
      <c r="C56">
        <v>60</v>
      </c>
      <c r="D56">
        <f t="shared" si="3"/>
        <v>2.1</v>
      </c>
      <c r="E56">
        <f t="shared" si="4"/>
        <v>0.8</v>
      </c>
      <c r="F56" s="1"/>
      <c r="G56" s="1"/>
      <c r="H56" s="1"/>
      <c r="I56" s="1"/>
      <c r="J56" s="1"/>
    </row>
    <row r="57" spans="1:5" ht="12.75">
      <c r="A57">
        <v>7</v>
      </c>
      <c r="B57" s="1">
        <v>180</v>
      </c>
      <c r="C57">
        <v>70</v>
      </c>
      <c r="D57">
        <f t="shared" si="3"/>
        <v>2.4</v>
      </c>
      <c r="E57">
        <f t="shared" si="4"/>
        <v>0.9</v>
      </c>
    </row>
    <row r="58" spans="1:5" ht="12.75">
      <c r="A58">
        <v>8</v>
      </c>
      <c r="B58">
        <v>209</v>
      </c>
      <c r="C58">
        <v>80</v>
      </c>
      <c r="D58">
        <f t="shared" si="3"/>
        <v>2.8</v>
      </c>
      <c r="E58">
        <f t="shared" si="4"/>
        <v>1.1</v>
      </c>
    </row>
    <row r="59" spans="1:5" ht="12.75">
      <c r="A59">
        <v>9</v>
      </c>
      <c r="B59">
        <v>231</v>
      </c>
      <c r="C59">
        <v>90</v>
      </c>
      <c r="D59">
        <f t="shared" si="3"/>
        <v>3.1</v>
      </c>
      <c r="E59">
        <f t="shared" si="4"/>
        <v>1.2</v>
      </c>
    </row>
    <row r="61" ht="5.25" customHeight="1"/>
  </sheetData>
  <printOptions/>
  <pageMargins left="0.7874015748031497" right="0.7874015748031497" top="0.5905511811023623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Molle singole, serie, parallelo, v, ecc... 2008.xls</dc:title>
  <dc:subject/>
  <dc:creator>Roberto Occa</dc:creator>
  <cp:keywords/>
  <dc:description/>
  <cp:lastModifiedBy>Roberto Occa</cp:lastModifiedBy>
  <cp:lastPrinted>2008-12-12T15:48:38Z</cp:lastPrinted>
  <dcterms:created xsi:type="dcterms:W3CDTF">2007-12-06T07:18:55Z</dcterms:created>
  <dcterms:modified xsi:type="dcterms:W3CDTF">2008-12-12T15:58:45Z</dcterms:modified>
  <cp:category/>
  <cp:version/>
  <cp:contentType/>
  <cp:contentStatus/>
</cp:coreProperties>
</file>