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4140" windowHeight="5175" activeTab="2"/>
  </bookViews>
  <sheets>
    <sheet name="Foglio1" sheetId="1" r:id="rId1"/>
    <sheet name="F12" sheetId="2" r:id="rId2"/>
    <sheet name="F13" sheetId="3" r:id="rId3"/>
  </sheets>
  <definedNames/>
  <calcPr fullCalcOnLoad="1"/>
</workbook>
</file>

<file path=xl/sharedStrings.xml><?xml version="1.0" encoding="utf-8"?>
<sst xmlns="http://schemas.openxmlformats.org/spreadsheetml/2006/main" count="137" uniqueCount="48">
  <si>
    <t>mA</t>
  </si>
  <si>
    <t>I</t>
  </si>
  <si>
    <t>volt</t>
  </si>
  <si>
    <r>
      <t>D</t>
    </r>
    <r>
      <rPr>
        <sz val="10"/>
        <rFont val="Arial"/>
        <family val="0"/>
      </rPr>
      <t>V</t>
    </r>
  </si>
  <si>
    <t>Lamp</t>
  </si>
  <si>
    <t>Resistor</t>
  </si>
  <si>
    <t>RR</t>
  </si>
  <si>
    <t>RL</t>
  </si>
  <si>
    <t>ohm</t>
  </si>
  <si>
    <t>Scala</t>
  </si>
  <si>
    <t>1 cm:</t>
  </si>
  <si>
    <r>
      <t>x=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</si>
  <si>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y=I</t>
  </si>
  <si>
    <t>Tensione</t>
  </si>
  <si>
    <t>Resistenza</t>
  </si>
  <si>
    <t>Corrente</t>
  </si>
  <si>
    <t>Resist</t>
  </si>
  <si>
    <t>Tens</t>
  </si>
  <si>
    <t>RRsL</t>
  </si>
  <si>
    <t>Caratteristica tensione-corrente di una lampadina, di un resistore, della loro serie.</t>
  </si>
  <si>
    <t>BipolCompost</t>
  </si>
  <si>
    <t>Tabella delle misure</t>
  </si>
  <si>
    <t xml:space="preserve">Dati di Listori, Mariani, Fazzi, Tongiani., 2C 9feb2008 </t>
  </si>
  <si>
    <t>Tabella di elaborazione dati</t>
  </si>
  <si>
    <t>mV</t>
  </si>
  <si>
    <t>Rvar</t>
  </si>
  <si>
    <t>spenta</t>
  </si>
  <si>
    <t>s10da10</t>
  </si>
  <si>
    <t>Note</t>
  </si>
  <si>
    <t>Dati grezzi. 13feb2009 2AT</t>
  </si>
  <si>
    <t>Sequenza variando il resistore variabile di 10 in 10</t>
  </si>
  <si>
    <t>Sequenza variando il resistore variabile di 1 in 1</t>
  </si>
  <si>
    <t>Tb elaboraz dati al volo</t>
  </si>
  <si>
    <t>Variazione a grandi passi.</t>
  </si>
  <si>
    <t>Dati ordinati secondo la tensione crescente.</t>
  </si>
  <si>
    <t>Tb elaboraz dati</t>
  </si>
  <si>
    <t>R.enza</t>
  </si>
  <si>
    <t>R.ore</t>
  </si>
  <si>
    <t>BipComp</t>
  </si>
  <si>
    <t>Grafico "a grandi passi"</t>
  </si>
  <si>
    <t>Grafico "a piccoli passi"</t>
  </si>
  <si>
    <t>accesa debole</t>
  </si>
  <si>
    <t>Grafico "zona ginocchio"</t>
  </si>
  <si>
    <t>20A 20V</t>
  </si>
  <si>
    <t>200mA 2V</t>
  </si>
  <si>
    <t>x</t>
  </si>
  <si>
    <t>y</t>
  </si>
  <si>
    <t>Posizione delle misure sulla scala, in cm.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</si>
</sst>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5"/>
      <name val="Arial"/>
      <family val="0"/>
    </font>
    <font>
      <sz val="10.75"/>
      <name val="Arial"/>
      <family val="0"/>
    </font>
    <font>
      <b/>
      <sz val="12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Caratteristica tensione-corrente del bipolo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185"/>
          <c:w val="0.5695"/>
          <c:h val="0.7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Foglio1!$D$6</c:f>
              <c:strCache>
                <c:ptCount val="1"/>
                <c:pt idx="0">
                  <c:v>Lamp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Foglio1!$D$9:$D$17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Foglio1!$B$9:$B$17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Foglio1!$C$6</c:f>
              <c:strCache>
                <c:ptCount val="1"/>
                <c:pt idx="0">
                  <c:v>Resistor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Foglio1!$C$9:$C$17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Foglio1!$B$9:$B$17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Foglio1!$I$5</c:f>
              <c:strCache>
                <c:ptCount val="1"/>
                <c:pt idx="0">
                  <c:v>BipolCompost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Foglio1!$I$9:$I$17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Foglio1!$B$9:$B$17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4554415"/>
        <c:axId val="39029572"/>
      </c:scatterChart>
      <c:valAx>
        <c:axId val="5455441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Tensione ai capi del bipolo [volt]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9572"/>
        <c:crosses val="autoZero"/>
        <c:crossBetween val="midCat"/>
        <c:dispUnits/>
        <c:majorUnit val="1"/>
      </c:valAx>
      <c:valAx>
        <c:axId val="39029572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Corrente transitante nel bipolo [mA]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54415"/>
        <c:crosses val="autoZero"/>
        <c:crossBetween val="midCat"/>
        <c:dispUnits/>
        <c:majorUnit val="4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"/>
          <c:w val="0.884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'F13'!$V$5</c:f>
              <c:strCache>
                <c:ptCount val="1"/>
                <c:pt idx="0">
                  <c:v>Lamp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'F13'!$V$8:$V$13</c:f>
              <c:numCache/>
            </c:numRef>
          </c:xVal>
          <c:yVal>
            <c:numRef>
              <c:f>'F13'!$T$8:$T$13</c:f>
              <c:numCache/>
            </c:numRef>
          </c:yVal>
          <c:smooth val="0"/>
        </c:ser>
        <c:ser>
          <c:idx val="1"/>
          <c:order val="1"/>
          <c:tx>
            <c:strRef>
              <c:f>'F13'!$U$5</c:f>
              <c:strCache>
                <c:ptCount val="1"/>
                <c:pt idx="0">
                  <c:v>Resistor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'F13'!$U$8:$U$13</c:f>
              <c:numCache/>
            </c:numRef>
          </c:xVal>
          <c:yVal>
            <c:numRef>
              <c:f>'F13'!$T$8:$T$13</c:f>
              <c:numCache/>
            </c:numRef>
          </c:yVal>
          <c:smooth val="0"/>
        </c:ser>
        <c:ser>
          <c:idx val="2"/>
          <c:order val="2"/>
          <c:tx>
            <c:strRef>
              <c:f>'F13'!$X$4</c:f>
              <c:strCache>
                <c:ptCount val="1"/>
                <c:pt idx="0">
                  <c:v>BipolCompost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'F13'!$X$8:$X$13</c:f>
              <c:numCache/>
            </c:numRef>
          </c:xVal>
          <c:yVal>
            <c:numRef>
              <c:f>'F13'!$T$8:$T$13</c:f>
              <c:numCache/>
            </c:numRef>
          </c:yVal>
          <c:smooth val="0"/>
        </c:ser>
        <c:axId val="11500277"/>
        <c:axId val="47750418"/>
      </c:scatterChart>
      <c:valAx>
        <c:axId val="11500277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Tensione ai capi del bipolo [volt]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50418"/>
        <c:crosses val="autoZero"/>
        <c:crossBetween val="midCat"/>
        <c:dispUnits/>
        <c:majorUnit val="0.5"/>
      </c:valAx>
      <c:valAx>
        <c:axId val="47750418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Corrente transitante nel bipolo [mA]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00277"/>
        <c:crosses val="autoZero"/>
        <c:crossBetween val="midCat"/>
        <c:dispUnits/>
        <c:majorUnit val="4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"/>
          <c:w val="0.906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Lamp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'F13'!$D$28:$D$49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ser>
          <c:idx val="1"/>
          <c:order val="1"/>
          <c:tx>
            <c:v>Resistor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'F13'!$C$28:$C$49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ser>
          <c:idx val="2"/>
          <c:order val="2"/>
          <c:tx>
            <c:v>BipolCompost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'F13'!$I$28:$I$49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axId val="1285163"/>
        <c:axId val="57832336"/>
      </c:scatterChart>
      <c:valAx>
        <c:axId val="1285163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Tensione ai capi del bipolo [volt]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32336"/>
        <c:crosses val="autoZero"/>
        <c:crossBetween val="midCat"/>
        <c:dispUnits/>
        <c:majorUnit val="0.5"/>
      </c:valAx>
      <c:valAx>
        <c:axId val="57832336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Corrente transitante nel bipolo [mA]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163"/>
        <c:crosses val="autoZero"/>
        <c:crossBetween val="midCat"/>
        <c:dispUnits/>
        <c:majorUnit val="4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907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v>Lamp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'F13'!$V$21:$V$31</c:f>
              <c:numCache/>
            </c:numRef>
          </c:xVal>
          <c:yVal>
            <c:numRef>
              <c:f>'F13'!$T$21:$T$31</c:f>
              <c:numCache/>
            </c:numRef>
          </c:yVal>
          <c:smooth val="0"/>
        </c:ser>
        <c:ser>
          <c:idx val="1"/>
          <c:order val="1"/>
          <c:tx>
            <c:v>Resistor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'F13'!$U$21:$U$31</c:f>
              <c:numCache/>
            </c:numRef>
          </c:xVal>
          <c:yVal>
            <c:numRef>
              <c:f>'F13'!$T$21:$T$31</c:f>
              <c:numCache/>
            </c:numRef>
          </c:yVal>
          <c:smooth val="0"/>
        </c:ser>
        <c:ser>
          <c:idx val="2"/>
          <c:order val="2"/>
          <c:tx>
            <c:v>BipolCompost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'F13'!$X$21:$X$31</c:f>
              <c:numCache/>
            </c:numRef>
          </c:xVal>
          <c:yVal>
            <c:numRef>
              <c:f>'F13'!$T$21:$T$31</c:f>
              <c:numCache/>
            </c:numRef>
          </c:yVal>
          <c:smooth val="0"/>
        </c:ser>
        <c:axId val="52318289"/>
        <c:axId val="5512766"/>
      </c:scatterChart>
      <c:valAx>
        <c:axId val="52318289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Tensione ai capi del bipolo [volt]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766"/>
        <c:crosses val="autoZero"/>
        <c:crossBetween val="midCat"/>
        <c:dispUnits/>
        <c:majorUnit val="0.2"/>
      </c:valAx>
      <c:valAx>
        <c:axId val="5512766"/>
        <c:scaling>
          <c:orientation val="minMax"/>
          <c:max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Corrente transitante nel bipolo [mA]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8289"/>
        <c:crosses val="autoZero"/>
        <c:crossBetween val="midCat"/>
        <c:dispUnits/>
        <c:majorUnit val="25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Lamp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'F13'!$D$28:$D$49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ser>
          <c:idx val="1"/>
          <c:order val="1"/>
          <c:tx>
            <c:v>Resistor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'F13'!$C$28:$C$49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ser>
          <c:idx val="2"/>
          <c:order val="2"/>
          <c:tx>
            <c:v>BipolCompost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'F13'!$I$28:$I$49</c:f>
              <c:numCache/>
            </c:numRef>
          </c:xVal>
          <c:yVal>
            <c:numRef>
              <c:f>'F13'!$E$28:$E$49</c:f>
              <c:numCache/>
            </c:numRef>
          </c:yVal>
          <c:smooth val="0"/>
        </c:ser>
        <c:axId val="46747879"/>
        <c:axId val="23279772"/>
      </c:scatterChart>
      <c:valAx>
        <c:axId val="46747879"/>
        <c:scaling>
          <c:orientation val="minMax"/>
          <c:max val="3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Tensione ai capi del bipolo [volt]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279772"/>
        <c:crosses val="autoZero"/>
        <c:crossBetween val="midCat"/>
        <c:dispUnits/>
        <c:majorUnit val="0.25"/>
      </c:valAx>
      <c:valAx>
        <c:axId val="23279772"/>
        <c:scaling>
          <c:orientation val="minMax"/>
          <c:max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Corrente transitante nel bipolo [mA]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6747879"/>
        <c:crosses val="autoZero"/>
        <c:crossBetween val="midCat"/>
        <c:dispUnits/>
        <c:majorUnit val="2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57150</xdr:rowOff>
    </xdr:from>
    <xdr:to>
      <xdr:col>8</xdr:col>
      <xdr:colOff>152400</xdr:colOff>
      <xdr:row>22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09875"/>
          <a:ext cx="34956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 siamo fermati a 4 volt sulla lamp, rinunciando al previsto 4,5 poiche'  sembrava cosi' luminosa da essere sul punto di fondersi. A 0,5 V lamp e' gia' luminosa, appena appena.
La resistenza e' di 1 ohm. Per la comodita' di avere le curve piu' separate, si puo'scegliere maggiore, direi da 2 ai 5 ohm.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8</xdr:col>
      <xdr:colOff>161925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114300" y="3724275"/>
        <a:ext cx="3505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48</xdr:row>
      <xdr:rowOff>47625</xdr:rowOff>
    </xdr:from>
    <xdr:to>
      <xdr:col>11</xdr:col>
      <xdr:colOff>438150</xdr:colOff>
      <xdr:row>55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7820025"/>
          <a:ext cx="51435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Conclu: Nel campo di variabilita' esplorato, risulta: (CTC Caratteristica Tensione-Corrente)
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            | CTC          | TC                | Resistenza
            +--------------+-------------------+------------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resistore:  | lineare      | proporzionali,    | costante
lampada  :  | non lineare  | non proporzionali | aumenta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 resistenza della lamp aumenta all'aumentare di TC (Tensione e Corrente).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12</xdr:col>
      <xdr:colOff>352425</xdr:colOff>
      <xdr:row>32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14775" y="4695825"/>
          <a:ext cx="16859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fare il grafico, con la scala qui indicata. E' grande il doppio di quello qui.</a:t>
          </a:r>
        </a:p>
      </xdr:txBody>
    </xdr:sp>
    <xdr:clientData/>
  </xdr:twoCellAnchor>
  <xdr:twoCellAnchor>
    <xdr:from>
      <xdr:col>8</xdr:col>
      <xdr:colOff>219075</xdr:colOff>
      <xdr:row>17</xdr:row>
      <xdr:rowOff>66675</xdr:rowOff>
    </xdr:from>
    <xdr:to>
      <xdr:col>12</xdr:col>
      <xdr:colOff>371475</xdr:colOff>
      <xdr:row>24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76650" y="2819400"/>
          <a:ext cx="19431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Sensibilita': amperometro: 10 mA;
voltmetro: 0,01 V.
Pero' i dati del voltmetro sono stati per comodita' arrotondati in fase di lettura al decimo, cioe'  la sensibilita' e' stata ridotta a 0,1 V.</a:t>
          </a:r>
        </a:p>
      </xdr:txBody>
    </xdr:sp>
    <xdr:clientData/>
  </xdr:twoCellAnchor>
  <xdr:twoCellAnchor>
    <xdr:from>
      <xdr:col>14</xdr:col>
      <xdr:colOff>257175</xdr:colOff>
      <xdr:row>2</xdr:row>
      <xdr:rowOff>104775</xdr:rowOff>
    </xdr:from>
    <xdr:to>
      <xdr:col>20</xdr:col>
      <xdr:colOff>333375</xdr:colOff>
      <xdr:row>9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00800" y="428625"/>
          <a:ext cx="27622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eperienza e' stata fatta con la tensione pulsante del banco.
Avrei voluto farla con la corrente alternata, ma i multimetri a disposizione, quelli grigi, non avevano le portate basse di voltaggio, solo 250 e 750.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38100</xdr:rowOff>
    </xdr:from>
    <xdr:to>
      <xdr:col>6</xdr:col>
      <xdr:colOff>180975</xdr:colOff>
      <xdr:row>44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191250"/>
          <a:ext cx="25622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posteriori mi rendo conto di aver scelto una pila scarica. All'inizio ho verificato che la pila funzionasse, e cosi' gli altri apparati, una verifica degli apparati per non avere sorprese, pero' non mi sono accorto che la luminosita' non era bella intensa, la lamp ben accesa.</a:t>
          </a:r>
        </a:p>
      </xdr:txBody>
    </xdr:sp>
    <xdr:clientData/>
  </xdr:twoCellAnchor>
  <xdr:twoCellAnchor>
    <xdr:from>
      <xdr:col>0</xdr:col>
      <xdr:colOff>95250</xdr:colOff>
      <xdr:row>46</xdr:row>
      <xdr:rowOff>9525</xdr:rowOff>
    </xdr:from>
    <xdr:to>
      <xdr:col>12</xdr:col>
      <xdr:colOff>361950</xdr:colOff>
      <xdr:row>52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7458075"/>
          <a:ext cx="5314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misure ripetute non sono state riottenute esattamente, perche'?
Oltre le cause sempre presenti, es i contatti variabili, qui c'e' la lampadina che si trova in una situazione di accensione variabile, quindi di temperatura variabile, quindi di resistenza variabile.
E' anche rispetto a questo comportamento che proviamo a interpretare la variabilita'. Consideriamo il caso: la misura da 100 ohm e' stata ripetuta 2 volte: 1 sola resistenza da 100 o 10 da 10 in serie, a cosa e' dovuto il diverso risultato?</a:t>
          </a:r>
        </a:p>
      </xdr:txBody>
    </xdr:sp>
    <xdr:clientData/>
  </xdr:twoCellAnchor>
  <xdr:twoCellAnchor>
    <xdr:from>
      <xdr:col>9</xdr:col>
      <xdr:colOff>76200</xdr:colOff>
      <xdr:row>25</xdr:row>
      <xdr:rowOff>38100</xdr:rowOff>
    </xdr:from>
    <xdr:to>
      <xdr:col>13</xdr:col>
      <xdr:colOff>247650</xdr:colOff>
      <xdr:row>31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81425" y="4086225"/>
          <a:ext cx="19621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Voltmetro e amperometro sono stati usati al massimo della sensibilita' consentita, cambiando opportunamente scala.
Gli strumenti sono 3, per cui le scale a cui badare sono 3.</a:t>
          </a:r>
        </a:p>
      </xdr:txBody>
    </xdr:sp>
    <xdr:clientData/>
  </xdr:twoCellAnchor>
  <xdr:twoCellAnchor>
    <xdr:from>
      <xdr:col>1</xdr:col>
      <xdr:colOff>9525</xdr:colOff>
      <xdr:row>2</xdr:row>
      <xdr:rowOff>57150</xdr:rowOff>
    </xdr:from>
    <xdr:to>
      <xdr:col>13</xdr:col>
      <xdr:colOff>219075</xdr:colOff>
      <xdr:row>5</xdr:row>
      <xdr:rowOff>85725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23825" y="381000"/>
          <a:ext cx="559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Come organizzare le tante misure? Una possibilita' e' di farle in sequenza di crescita della variabile causa, ma preferisco fare a 2 livelli: prima a grandi passi e poi un raffinamento, eventualmente a piu' livelli. Qui il controllo piu' semplice e' variare secondo le diverse decadi di resistenza.
</a:t>
          </a:r>
        </a:p>
      </xdr:txBody>
    </xdr:sp>
    <xdr:clientData/>
  </xdr:twoCellAnchor>
  <xdr:twoCellAnchor>
    <xdr:from>
      <xdr:col>9</xdr:col>
      <xdr:colOff>104775</xdr:colOff>
      <xdr:row>13</xdr:row>
      <xdr:rowOff>19050</xdr:rowOff>
    </xdr:from>
    <xdr:to>
      <xdr:col>13</xdr:col>
      <xdr:colOff>133350</xdr:colOff>
      <xdr:row>18</xdr:row>
      <xdr:rowOff>85725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10000" y="2124075"/>
          <a:ext cx="18192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comodo osservare il rapporto tra i numeri dati dagli strumenti. Il rapporto tra le tensioni in serie e' uguale al rapporto tra le resistenze.</a:t>
          </a:r>
        </a:p>
      </xdr:txBody>
    </xdr:sp>
    <xdr:clientData/>
  </xdr:twoCellAnchor>
  <xdr:twoCellAnchor>
    <xdr:from>
      <xdr:col>6</xdr:col>
      <xdr:colOff>419100</xdr:colOff>
      <xdr:row>38</xdr:row>
      <xdr:rowOff>28575</xdr:rowOff>
    </xdr:from>
    <xdr:to>
      <xdr:col>13</xdr:col>
      <xdr:colOff>266700</xdr:colOff>
      <xdr:row>45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914650" y="6181725"/>
          <a:ext cx="28479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misura fatta con la corrente minore, cioe' quella con inserita la resistenza da 1 kohm, e' fatta a seguire quelle con lamp ben accesa, e quindi probabilmente la lamp era calda; da cio' segue che la misura della resistenza della lamp non e' "a freddo"; e' risultata essere 1,56 ohm, ma misurata a freddo dovrebbe risultare minore.</a:t>
          </a:r>
        </a:p>
      </xdr:txBody>
    </xdr:sp>
    <xdr:clientData/>
  </xdr:twoCellAnchor>
  <xdr:twoCellAnchor>
    <xdr:from>
      <xdr:col>7</xdr:col>
      <xdr:colOff>438150</xdr:colOff>
      <xdr:row>8</xdr:row>
      <xdr:rowOff>0</xdr:rowOff>
    </xdr:from>
    <xdr:to>
      <xdr:col>9</xdr:col>
      <xdr:colOff>85725</xdr:colOff>
      <xdr:row>9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381375" y="129540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Vlamp
/Vres</a:t>
          </a:r>
        </a:p>
      </xdr:txBody>
    </xdr:sp>
    <xdr:clientData/>
  </xdr:twoCellAnchor>
  <xdr:twoCellAnchor>
    <xdr:from>
      <xdr:col>9</xdr:col>
      <xdr:colOff>104775</xdr:colOff>
      <xdr:row>19</xdr:row>
      <xdr:rowOff>95250</xdr:rowOff>
    </xdr:from>
    <xdr:to>
      <xdr:col>13</xdr:col>
      <xdr:colOff>266700</xdr:colOff>
      <xdr:row>23</xdr:row>
      <xdr:rowOff>142875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810000" y="3171825"/>
          <a:ext cx="19526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MarcoBrando: la tensione della lamp e' "scesa sotto" quella della resistenza. D: In quale stato-fase avviene?</a:t>
          </a:r>
        </a:p>
      </xdr:txBody>
    </xdr:sp>
    <xdr:clientData/>
  </xdr:twoCellAnchor>
  <xdr:twoCellAnchor>
    <xdr:from>
      <xdr:col>0</xdr:col>
      <xdr:colOff>95250</xdr:colOff>
      <xdr:row>53</xdr:row>
      <xdr:rowOff>9525</xdr:rowOff>
    </xdr:from>
    <xdr:to>
      <xdr:col>12</xdr:col>
      <xdr:colOff>361950</xdr:colOff>
      <xdr:row>55</xdr:row>
      <xdr:rowOff>104775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95250" y="8591550"/>
          <a:ext cx="5314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Curiosita'.  Determinare la tensione-corrente di soglia di accensione. I tempi di raffreddamento-riscaldamento, cioe' i tempi per raggiungere un nuovo equilibrio termico stazionario.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123825</xdr:colOff>
      <xdr:row>19</xdr:row>
      <xdr:rowOff>152400</xdr:rowOff>
    </xdr:to>
    <xdr:graphicFrame>
      <xdr:nvGraphicFramePr>
        <xdr:cNvPr id="1" name="Chart 12"/>
        <xdr:cNvGraphicFramePr/>
      </xdr:nvGraphicFramePr>
      <xdr:xfrm>
        <a:off x="114300" y="323850"/>
        <a:ext cx="2505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276225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3067050" y="323850"/>
        <a:ext cx="25050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95250</xdr:colOff>
      <xdr:row>22</xdr:row>
      <xdr:rowOff>9525</xdr:rowOff>
    </xdr:from>
    <xdr:to>
      <xdr:col>15</xdr:col>
      <xdr:colOff>257175</xdr:colOff>
      <xdr:row>40</xdr:row>
      <xdr:rowOff>19050</xdr:rowOff>
    </xdr:to>
    <xdr:graphicFrame>
      <xdr:nvGraphicFramePr>
        <xdr:cNvPr id="3" name="Chart 14"/>
        <xdr:cNvGraphicFramePr/>
      </xdr:nvGraphicFramePr>
      <xdr:xfrm>
        <a:off x="3038475" y="3571875"/>
        <a:ext cx="2514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41</xdr:row>
      <xdr:rowOff>9525</xdr:rowOff>
    </xdr:from>
    <xdr:to>
      <xdr:col>15</xdr:col>
      <xdr:colOff>400050</xdr:colOff>
      <xdr:row>48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3057525" y="6648450"/>
          <a:ext cx="26384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Rapporto tra la resistenza a caldo a regime, e la resistenza a freddo. 12,45/1,56 = 8 volte.
Nel caso particolare qui, resistenza del resistore e della lampadina si eguagliano circa a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V= 0,125 volt, I=50mA.
</a:t>
          </a:r>
        </a:p>
      </xdr:txBody>
    </xdr:sp>
    <xdr:clientData/>
  </xdr:twoCellAnchor>
  <xdr:twoCellAnchor>
    <xdr:from>
      <xdr:col>1</xdr:col>
      <xdr:colOff>9525</xdr:colOff>
      <xdr:row>49</xdr:row>
      <xdr:rowOff>19050</xdr:rowOff>
    </xdr:from>
    <xdr:to>
      <xdr:col>14</xdr:col>
      <xdr:colOff>419100</xdr:colOff>
      <xdr:row>55</xdr:row>
      <xdr:rowOff>76200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23825" y="7953375"/>
          <a:ext cx="51435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Conclu: Nel campo di variabilita' esplorato, risulta: (CTC Caratteristica Tensione-Corrente)
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            | CTC          | TC                | Resistenza
            +--------------+-------------------+------------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resistore:  | lineare      | proporzionali,    | costante
lampada  :  | non lineare  | non proporzionali | aumenta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 resistenza della lamp aumenta all'aumentare di TC (Tensione e Corrente).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95250</xdr:colOff>
      <xdr:row>87</xdr:row>
      <xdr:rowOff>0</xdr:rowOff>
    </xdr:to>
    <xdr:graphicFrame>
      <xdr:nvGraphicFramePr>
        <xdr:cNvPr id="6" name="Chart 17"/>
        <xdr:cNvGraphicFramePr/>
      </xdr:nvGraphicFramePr>
      <xdr:xfrm>
        <a:off x="114300" y="9067800"/>
        <a:ext cx="5276850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89</xdr:row>
      <xdr:rowOff>38100</xdr:rowOff>
    </xdr:from>
    <xdr:to>
      <xdr:col>15</xdr:col>
      <xdr:colOff>0</xdr:colOff>
      <xdr:row>92</xdr:row>
      <xdr:rowOff>57150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3514725" y="14392275"/>
          <a:ext cx="17811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c: fare il grafico usando le scale indicate.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7.8515625" style="0" bestFit="1" customWidth="1"/>
    <col min="4" max="5" width="6.7109375" style="0" customWidth="1"/>
    <col min="6" max="6" width="7.8515625" style="0" customWidth="1"/>
    <col min="7" max="16384" width="6.7109375" style="0" customWidth="1"/>
  </cols>
  <sheetData>
    <row r="1" ht="12.75">
      <c r="B1" s="7" t="s">
        <v>19</v>
      </c>
    </row>
    <row r="2" ht="12.75">
      <c r="B2" t="s">
        <v>22</v>
      </c>
    </row>
    <row r="4" spans="2:10" ht="12.75">
      <c r="B4" s="15" t="s">
        <v>21</v>
      </c>
      <c r="C4" s="16"/>
      <c r="D4" s="17"/>
      <c r="F4" s="15" t="s">
        <v>23</v>
      </c>
      <c r="G4" s="16"/>
      <c r="H4" s="16"/>
      <c r="I4" s="16"/>
      <c r="J4" s="17"/>
    </row>
    <row r="5" spans="2:10" ht="12.75">
      <c r="B5" s="11" t="s">
        <v>15</v>
      </c>
      <c r="C5" s="8" t="s">
        <v>13</v>
      </c>
      <c r="D5" s="9"/>
      <c r="F5" s="13" t="s">
        <v>14</v>
      </c>
      <c r="G5" s="14"/>
      <c r="I5" s="13" t="s">
        <v>20</v>
      </c>
      <c r="J5" s="14"/>
    </row>
    <row r="6" spans="2:10" ht="12.75">
      <c r="B6" s="12"/>
      <c r="C6" s="10" t="s">
        <v>5</v>
      </c>
      <c r="D6" s="12" t="s">
        <v>4</v>
      </c>
      <c r="F6" s="10" t="s">
        <v>5</v>
      </c>
      <c r="G6" s="12" t="s">
        <v>4</v>
      </c>
      <c r="I6" s="10" t="s">
        <v>17</v>
      </c>
      <c r="J6" s="12" t="s">
        <v>16</v>
      </c>
    </row>
    <row r="7" spans="2:10" ht="12.75">
      <c r="B7" s="2" t="s">
        <v>0</v>
      </c>
      <c r="C7" s="2" t="s">
        <v>2</v>
      </c>
      <c r="D7" s="2" t="s">
        <v>2</v>
      </c>
      <c r="F7" s="5" t="s">
        <v>8</v>
      </c>
      <c r="G7" s="5" t="s">
        <v>8</v>
      </c>
      <c r="I7" s="2" t="s">
        <v>2</v>
      </c>
      <c r="J7" s="5" t="s">
        <v>8</v>
      </c>
    </row>
    <row r="8" spans="2:10" ht="12.75">
      <c r="B8" s="3" t="s">
        <v>1</v>
      </c>
      <c r="C8" s="4" t="s">
        <v>3</v>
      </c>
      <c r="D8" s="4" t="s">
        <v>3</v>
      </c>
      <c r="F8" s="3" t="s">
        <v>6</v>
      </c>
      <c r="G8" s="3" t="s">
        <v>7</v>
      </c>
      <c r="I8" s="4" t="s">
        <v>3</v>
      </c>
      <c r="J8" s="3" t="s">
        <v>18</v>
      </c>
    </row>
    <row r="9" spans="2:9" ht="12.75">
      <c r="B9">
        <v>0</v>
      </c>
      <c r="C9">
        <v>0</v>
      </c>
      <c r="D9">
        <v>0</v>
      </c>
      <c r="I9">
        <f aca="true" t="shared" si="0" ref="I9:I17">C9+D9</f>
        <v>0</v>
      </c>
    </row>
    <row r="10" spans="2:10" ht="12.75">
      <c r="B10">
        <v>80</v>
      </c>
      <c r="C10">
        <v>0.08</v>
      </c>
      <c r="D10">
        <v>0.5</v>
      </c>
      <c r="F10" s="6">
        <f aca="true" t="shared" si="1" ref="F10:F17">C10/(B10/1000)</f>
        <v>1</v>
      </c>
      <c r="G10" s="6">
        <f aca="true" t="shared" si="2" ref="G10:G17">D10/(B10/1000)</f>
        <v>6.25</v>
      </c>
      <c r="I10">
        <f t="shared" si="0"/>
        <v>0.58</v>
      </c>
      <c r="J10" s="6">
        <f aca="true" t="shared" si="3" ref="J10:J17">I10/(B10/1000)</f>
        <v>7.249999999999999</v>
      </c>
    </row>
    <row r="11" spans="2:10" ht="12.75">
      <c r="B11">
        <v>110</v>
      </c>
      <c r="C11">
        <v>0.11</v>
      </c>
      <c r="D11">
        <v>1</v>
      </c>
      <c r="F11" s="6">
        <f t="shared" si="1"/>
        <v>1</v>
      </c>
      <c r="G11" s="6">
        <f t="shared" si="2"/>
        <v>9.090909090909092</v>
      </c>
      <c r="I11">
        <f t="shared" si="0"/>
        <v>1.11</v>
      </c>
      <c r="J11" s="6">
        <f t="shared" si="3"/>
        <v>10.090909090909092</v>
      </c>
    </row>
    <row r="12" spans="2:10" ht="12.75">
      <c r="B12">
        <v>140</v>
      </c>
      <c r="C12">
        <v>0.15</v>
      </c>
      <c r="D12">
        <v>1.5</v>
      </c>
      <c r="F12" s="6">
        <f t="shared" si="1"/>
        <v>1.0714285714285714</v>
      </c>
      <c r="G12" s="6">
        <f t="shared" si="2"/>
        <v>10.714285714285714</v>
      </c>
      <c r="I12">
        <f t="shared" si="0"/>
        <v>1.65</v>
      </c>
      <c r="J12" s="6">
        <f t="shared" si="3"/>
        <v>11.785714285714285</v>
      </c>
    </row>
    <row r="13" spans="2:10" ht="12.75">
      <c r="B13">
        <v>160</v>
      </c>
      <c r="C13">
        <v>0.17</v>
      </c>
      <c r="D13">
        <v>2</v>
      </c>
      <c r="F13" s="6">
        <f t="shared" si="1"/>
        <v>1.0625</v>
      </c>
      <c r="G13" s="6">
        <f t="shared" si="2"/>
        <v>12.5</v>
      </c>
      <c r="I13">
        <f t="shared" si="0"/>
        <v>2.17</v>
      </c>
      <c r="J13" s="6">
        <f t="shared" si="3"/>
        <v>13.5625</v>
      </c>
    </row>
    <row r="14" spans="2:10" ht="12.75">
      <c r="B14">
        <v>180</v>
      </c>
      <c r="C14">
        <v>0.19</v>
      </c>
      <c r="D14">
        <v>2.5</v>
      </c>
      <c r="F14" s="6">
        <f t="shared" si="1"/>
        <v>1.0555555555555556</v>
      </c>
      <c r="G14" s="6">
        <f t="shared" si="2"/>
        <v>13.88888888888889</v>
      </c>
      <c r="I14">
        <f t="shared" si="0"/>
        <v>2.69</v>
      </c>
      <c r="J14" s="6">
        <f t="shared" si="3"/>
        <v>14.944444444444445</v>
      </c>
    </row>
    <row r="15" spans="2:10" ht="12.75">
      <c r="B15">
        <v>200</v>
      </c>
      <c r="C15">
        <v>0.21</v>
      </c>
      <c r="D15">
        <v>3</v>
      </c>
      <c r="F15" s="6">
        <f t="shared" si="1"/>
        <v>1.0499999999999998</v>
      </c>
      <c r="G15" s="6">
        <f t="shared" si="2"/>
        <v>15</v>
      </c>
      <c r="I15">
        <f t="shared" si="0"/>
        <v>3.21</v>
      </c>
      <c r="J15" s="6">
        <f t="shared" si="3"/>
        <v>16.049999999999997</v>
      </c>
    </row>
    <row r="16" spans="2:10" ht="12.75">
      <c r="B16">
        <v>220</v>
      </c>
      <c r="C16">
        <v>0.23</v>
      </c>
      <c r="D16">
        <v>3.5</v>
      </c>
      <c r="F16" s="6">
        <f t="shared" si="1"/>
        <v>1.0454545454545454</v>
      </c>
      <c r="G16" s="6">
        <f t="shared" si="2"/>
        <v>15.909090909090908</v>
      </c>
      <c r="I16">
        <f t="shared" si="0"/>
        <v>3.73</v>
      </c>
      <c r="J16" s="6">
        <f t="shared" si="3"/>
        <v>16.954545454545453</v>
      </c>
    </row>
    <row r="17" spans="2:10" ht="12.75">
      <c r="B17">
        <v>240</v>
      </c>
      <c r="C17">
        <v>0.24</v>
      </c>
      <c r="D17">
        <v>4</v>
      </c>
      <c r="F17" s="6">
        <f t="shared" si="1"/>
        <v>1</v>
      </c>
      <c r="G17" s="6">
        <f t="shared" si="2"/>
        <v>16.666666666666668</v>
      </c>
      <c r="I17">
        <f t="shared" si="0"/>
        <v>4.24</v>
      </c>
      <c r="J17" s="6">
        <f t="shared" si="3"/>
        <v>17.666666666666668</v>
      </c>
    </row>
    <row r="27" spans="10:12" ht="12.75">
      <c r="J27" t="s">
        <v>9</v>
      </c>
      <c r="K27" s="1" t="s">
        <v>11</v>
      </c>
      <c r="L27" s="1" t="s">
        <v>12</v>
      </c>
    </row>
    <row r="28" spans="11:12" ht="12.75">
      <c r="K28" s="1" t="s">
        <v>2</v>
      </c>
      <c r="L28" s="1" t="s">
        <v>0</v>
      </c>
    </row>
    <row r="29" spans="10:12" ht="12.75">
      <c r="J29" s="1" t="s">
        <v>10</v>
      </c>
      <c r="K29">
        <v>0.5</v>
      </c>
      <c r="L29">
        <v>20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R34" sqref="R34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7.8515625" style="0" bestFit="1" customWidth="1"/>
    <col min="6" max="6" width="9.7109375" style="0" customWidth="1"/>
    <col min="7" max="8" width="6.7109375" style="0" customWidth="1"/>
    <col min="9" max="9" width="4.7109375" style="0" customWidth="1"/>
    <col min="10" max="13" width="6.7109375" style="0" customWidth="1"/>
    <col min="14" max="14" width="4.7109375" style="0" customWidth="1"/>
    <col min="15" max="16384" width="6.7109375" style="0" customWidth="1"/>
  </cols>
  <sheetData>
    <row r="1" ht="12.75">
      <c r="B1" s="7" t="s">
        <v>19</v>
      </c>
    </row>
    <row r="2" ht="12.75">
      <c r="B2" t="s">
        <v>29</v>
      </c>
    </row>
    <row r="6" spans="8:12" ht="12.75">
      <c r="H6" s="6"/>
      <c r="I6" s="6"/>
      <c r="L6" s="6"/>
    </row>
    <row r="7" spans="11:12" ht="12.75">
      <c r="K7" s="18"/>
      <c r="L7" s="18"/>
    </row>
    <row r="8" spans="3:12" ht="12.75">
      <c r="C8" s="15" t="s">
        <v>21</v>
      </c>
      <c r="D8" s="16"/>
      <c r="E8" s="17"/>
      <c r="H8" s="15" t="s">
        <v>32</v>
      </c>
      <c r="I8" s="16"/>
      <c r="J8" s="16"/>
      <c r="K8" s="18"/>
      <c r="L8" s="18"/>
    </row>
    <row r="9" spans="3:12" ht="12.75">
      <c r="C9" s="13" t="s">
        <v>13</v>
      </c>
      <c r="D9" s="14"/>
      <c r="E9" s="30" t="s">
        <v>15</v>
      </c>
      <c r="H9" s="13" t="s">
        <v>36</v>
      </c>
      <c r="K9" s="18"/>
      <c r="L9" s="18"/>
    </row>
    <row r="10" spans="3:12" ht="12.75">
      <c r="C10" s="10" t="s">
        <v>5</v>
      </c>
      <c r="D10" s="12" t="s">
        <v>4</v>
      </c>
      <c r="E10" s="12"/>
      <c r="H10" s="10" t="s">
        <v>37</v>
      </c>
      <c r="I10" s="12"/>
      <c r="K10" s="18"/>
      <c r="L10" s="18"/>
    </row>
    <row r="11" spans="3:12" ht="12.75">
      <c r="C11" s="2" t="s">
        <v>24</v>
      </c>
      <c r="D11" s="2" t="s">
        <v>24</v>
      </c>
      <c r="E11" s="2" t="s">
        <v>0</v>
      </c>
      <c r="H11" s="5" t="s">
        <v>8</v>
      </c>
      <c r="I11" s="5"/>
      <c r="K11" s="20"/>
      <c r="L11" s="19"/>
    </row>
    <row r="12" spans="2:12" ht="12.75">
      <c r="B12" s="1" t="s">
        <v>25</v>
      </c>
      <c r="C12" s="4" t="s">
        <v>3</v>
      </c>
      <c r="D12" s="4" t="s">
        <v>3</v>
      </c>
      <c r="E12" s="3" t="s">
        <v>1</v>
      </c>
      <c r="F12" t="s">
        <v>28</v>
      </c>
      <c r="H12" s="3" t="s">
        <v>6</v>
      </c>
      <c r="I12" s="3"/>
      <c r="K12" s="22"/>
      <c r="L12" s="20"/>
    </row>
    <row r="13" spans="2:12" ht="12.75">
      <c r="B13" t="s">
        <v>33</v>
      </c>
      <c r="K13" s="18"/>
      <c r="L13" s="18"/>
    </row>
    <row r="14" spans="2:12" ht="12.75">
      <c r="B14">
        <v>0</v>
      </c>
      <c r="C14">
        <v>440</v>
      </c>
      <c r="D14">
        <v>2740</v>
      </c>
      <c r="E14">
        <v>220</v>
      </c>
      <c r="F14" t="s">
        <v>43</v>
      </c>
      <c r="H14" s="6">
        <f>C14/E14</f>
        <v>2</v>
      </c>
      <c r="I14" s="23">
        <f>D14/C14</f>
        <v>6.2272727272727275</v>
      </c>
      <c r="K14" s="18"/>
      <c r="L14" s="21"/>
    </row>
    <row r="15" spans="2:12" ht="12.75">
      <c r="B15">
        <v>1</v>
      </c>
      <c r="C15">
        <v>420</v>
      </c>
      <c r="D15">
        <v>2470</v>
      </c>
      <c r="E15">
        <v>210</v>
      </c>
      <c r="F15" t="s">
        <v>43</v>
      </c>
      <c r="H15" s="6">
        <f>C15/E15</f>
        <v>2</v>
      </c>
      <c r="I15" s="23">
        <f>D15/C15</f>
        <v>5.880952380952381</v>
      </c>
      <c r="K15" s="18"/>
      <c r="L15" s="21"/>
    </row>
    <row r="16" spans="2:12" ht="12.75">
      <c r="B16">
        <v>10</v>
      </c>
      <c r="C16">
        <v>310</v>
      </c>
      <c r="D16">
        <v>1340</v>
      </c>
      <c r="E16">
        <v>144.1</v>
      </c>
      <c r="F16" t="s">
        <v>44</v>
      </c>
      <c r="H16" s="6">
        <f>C16/E16</f>
        <v>2.151283830673144</v>
      </c>
      <c r="I16" s="23">
        <f>D16/C16</f>
        <v>4.32258064516129</v>
      </c>
      <c r="K16" s="18"/>
      <c r="L16" s="21"/>
    </row>
    <row r="17" spans="2:12" ht="12.75">
      <c r="B17">
        <v>100</v>
      </c>
      <c r="C17">
        <v>66.7</v>
      </c>
      <c r="D17">
        <v>72</v>
      </c>
      <c r="E17">
        <v>33.2</v>
      </c>
      <c r="F17" t="s">
        <v>26</v>
      </c>
      <c r="H17" s="6">
        <f>C17/E17</f>
        <v>2.0090361445783134</v>
      </c>
      <c r="I17" s="23">
        <f>D17/C17</f>
        <v>1.0794602698650675</v>
      </c>
      <c r="K17" s="18"/>
      <c r="L17" s="21"/>
    </row>
    <row r="18" spans="2:11" ht="12.75">
      <c r="B18">
        <v>1000</v>
      </c>
      <c r="C18">
        <v>7.3</v>
      </c>
      <c r="D18">
        <v>5.6</v>
      </c>
      <c r="E18">
        <v>3.6</v>
      </c>
      <c r="H18" s="6">
        <f>C18/E18</f>
        <v>2.0277777777777777</v>
      </c>
      <c r="I18" s="23">
        <f>D18/C18</f>
        <v>0.7671232876712328</v>
      </c>
      <c r="K18" s="18"/>
    </row>
    <row r="19" spans="2:11" ht="12.75">
      <c r="B19" t="s">
        <v>31</v>
      </c>
      <c r="I19" s="23"/>
      <c r="K19" s="18"/>
    </row>
    <row r="20" spans="2:11" ht="12.75">
      <c r="B20">
        <v>2</v>
      </c>
      <c r="C20">
        <v>392</v>
      </c>
      <c r="D20">
        <v>2140</v>
      </c>
      <c r="E20">
        <v>194.6</v>
      </c>
      <c r="H20" s="6">
        <f aca="true" t="shared" si="0" ref="H20:H27">C20/E20</f>
        <v>2.014388489208633</v>
      </c>
      <c r="I20" s="23">
        <f aca="true" t="shared" si="1" ref="I20:I27">D20/C20</f>
        <v>5.459183673469388</v>
      </c>
      <c r="K20" s="18"/>
    </row>
    <row r="21" spans="2:11" ht="12.75">
      <c r="B21">
        <v>3</v>
      </c>
      <c r="C21">
        <v>378</v>
      </c>
      <c r="D21">
        <v>2000</v>
      </c>
      <c r="E21">
        <v>186.9</v>
      </c>
      <c r="H21" s="6">
        <f t="shared" si="0"/>
        <v>2.0224719101123596</v>
      </c>
      <c r="I21" s="23">
        <f t="shared" si="1"/>
        <v>5.291005291005291</v>
      </c>
      <c r="K21" s="18"/>
    </row>
    <row r="22" spans="2:11" ht="12.75">
      <c r="B22">
        <v>4</v>
      </c>
      <c r="C22">
        <v>364</v>
      </c>
      <c r="D22">
        <v>1868</v>
      </c>
      <c r="E22">
        <v>180.6</v>
      </c>
      <c r="H22" s="6">
        <f t="shared" si="0"/>
        <v>2.0155038759689923</v>
      </c>
      <c r="I22" s="23">
        <f t="shared" si="1"/>
        <v>5.131868131868132</v>
      </c>
      <c r="K22" s="18"/>
    </row>
    <row r="23" spans="2:11" ht="12.75">
      <c r="B23">
        <v>5</v>
      </c>
      <c r="C23">
        <v>351</v>
      </c>
      <c r="D23">
        <v>1724</v>
      </c>
      <c r="E23">
        <v>175</v>
      </c>
      <c r="H23" s="6">
        <f t="shared" si="0"/>
        <v>2.005714285714286</v>
      </c>
      <c r="I23" s="23">
        <f t="shared" si="1"/>
        <v>4.911680911680912</v>
      </c>
      <c r="K23" s="18"/>
    </row>
    <row r="24" spans="2:11" ht="12.75">
      <c r="B24">
        <v>6</v>
      </c>
      <c r="C24">
        <v>340</v>
      </c>
      <c r="D24">
        <v>1630</v>
      </c>
      <c r="E24">
        <v>169.1</v>
      </c>
      <c r="H24" s="6">
        <f t="shared" si="0"/>
        <v>2.0106445890005915</v>
      </c>
      <c r="I24" s="23">
        <f t="shared" si="1"/>
        <v>4.794117647058823</v>
      </c>
      <c r="K24" s="18"/>
    </row>
    <row r="25" spans="2:11" ht="12.75">
      <c r="B25">
        <v>7</v>
      </c>
      <c r="C25">
        <v>330</v>
      </c>
      <c r="D25">
        <v>1528</v>
      </c>
      <c r="E25">
        <v>163.7</v>
      </c>
      <c r="H25" s="6">
        <f t="shared" si="0"/>
        <v>2.0158827122785583</v>
      </c>
      <c r="I25" s="23">
        <f t="shared" si="1"/>
        <v>4.63030303030303</v>
      </c>
      <c r="K25" s="18"/>
    </row>
    <row r="26" spans="2:11" ht="12.75">
      <c r="B26">
        <v>8</v>
      </c>
      <c r="C26">
        <v>319</v>
      </c>
      <c r="D26">
        <v>1432</v>
      </c>
      <c r="E26">
        <v>158.6</v>
      </c>
      <c r="H26" s="6">
        <f t="shared" si="0"/>
        <v>2.0113493064312737</v>
      </c>
      <c r="I26" s="23">
        <f t="shared" si="1"/>
        <v>4.4890282131661445</v>
      </c>
      <c r="K26" s="18"/>
    </row>
    <row r="27" spans="2:11" ht="12.75">
      <c r="B27">
        <v>9</v>
      </c>
      <c r="C27">
        <v>309</v>
      </c>
      <c r="D27">
        <v>1342</v>
      </c>
      <c r="E27">
        <v>153.5</v>
      </c>
      <c r="H27" s="6">
        <f t="shared" si="0"/>
        <v>2.013029315960912</v>
      </c>
      <c r="I27" s="23">
        <f t="shared" si="1"/>
        <v>4.343042071197411</v>
      </c>
      <c r="K27" s="18"/>
    </row>
    <row r="28" spans="2:11" ht="12.75">
      <c r="B28" t="s">
        <v>30</v>
      </c>
      <c r="H28" s="6"/>
      <c r="I28" s="23"/>
      <c r="K28" s="18"/>
    </row>
    <row r="29" spans="2:11" ht="12.75">
      <c r="B29">
        <v>20</v>
      </c>
      <c r="C29">
        <v>227</v>
      </c>
      <c r="D29">
        <v>684</v>
      </c>
      <c r="E29">
        <v>112.6</v>
      </c>
      <c r="F29" t="s">
        <v>41</v>
      </c>
      <c r="H29" s="6">
        <f aca="true" t="shared" si="2" ref="H29:H37">C29/E29</f>
        <v>2.015985790408526</v>
      </c>
      <c r="I29" s="23">
        <f aca="true" t="shared" si="3" ref="I29:I37">D29/C29</f>
        <v>3.013215859030837</v>
      </c>
      <c r="K29" s="18"/>
    </row>
    <row r="30" spans="2:11" ht="12.75">
      <c r="B30">
        <v>30</v>
      </c>
      <c r="C30">
        <v>183</v>
      </c>
      <c r="D30">
        <v>350</v>
      </c>
      <c r="E30">
        <v>90.9</v>
      </c>
      <c r="F30" t="s">
        <v>26</v>
      </c>
      <c r="H30" s="6">
        <f t="shared" si="2"/>
        <v>2.013201320132013</v>
      </c>
      <c r="I30" s="23">
        <f t="shared" si="3"/>
        <v>1.9125683060109289</v>
      </c>
      <c r="K30" s="18"/>
    </row>
    <row r="31" spans="2:11" ht="12.75">
      <c r="B31">
        <v>40</v>
      </c>
      <c r="C31">
        <v>150</v>
      </c>
      <c r="D31">
        <v>177</v>
      </c>
      <c r="E31">
        <v>74.3</v>
      </c>
      <c r="H31" s="6">
        <f t="shared" si="2"/>
        <v>2.018842530282638</v>
      </c>
      <c r="I31" s="23">
        <f t="shared" si="3"/>
        <v>1.18</v>
      </c>
      <c r="K31" s="18"/>
    </row>
    <row r="32" spans="2:11" ht="12.75">
      <c r="B32">
        <v>50</v>
      </c>
      <c r="C32">
        <v>126</v>
      </c>
      <c r="D32">
        <v>124</v>
      </c>
      <c r="E32">
        <v>62.5</v>
      </c>
      <c r="H32" s="6">
        <f t="shared" si="2"/>
        <v>2.016</v>
      </c>
      <c r="I32" s="23">
        <f t="shared" si="3"/>
        <v>0.9841269841269841</v>
      </c>
      <c r="K32" s="18"/>
    </row>
    <row r="33" spans="2:11" ht="12.75">
      <c r="B33">
        <v>60</v>
      </c>
      <c r="C33">
        <v>107</v>
      </c>
      <c r="D33">
        <v>95.2</v>
      </c>
      <c r="E33">
        <v>53.4</v>
      </c>
      <c r="H33" s="6">
        <f t="shared" si="2"/>
        <v>2.00374531835206</v>
      </c>
      <c r="I33" s="23">
        <f t="shared" si="3"/>
        <v>0.8897196261682243</v>
      </c>
      <c r="K33" s="18"/>
    </row>
    <row r="34" spans="2:11" ht="12.75">
      <c r="B34">
        <v>70</v>
      </c>
      <c r="C34">
        <v>93.7</v>
      </c>
      <c r="D34">
        <v>86.4</v>
      </c>
      <c r="E34">
        <v>46.6</v>
      </c>
      <c r="H34" s="6">
        <f t="shared" si="2"/>
        <v>2.0107296137339055</v>
      </c>
      <c r="I34" s="23">
        <f t="shared" si="3"/>
        <v>0.9220917822838848</v>
      </c>
      <c r="K34" s="18"/>
    </row>
    <row r="35" spans="2:11" ht="12.75">
      <c r="B35">
        <v>80</v>
      </c>
      <c r="C35">
        <v>83.3</v>
      </c>
      <c r="D35">
        <v>74.2</v>
      </c>
      <c r="E35">
        <v>41.4</v>
      </c>
      <c r="H35" s="6">
        <f t="shared" si="2"/>
        <v>2.0120772946859904</v>
      </c>
      <c r="I35" s="23">
        <f t="shared" si="3"/>
        <v>0.8907563025210085</v>
      </c>
      <c r="K35" s="18"/>
    </row>
    <row r="36" spans="2:11" ht="12.75">
      <c r="B36">
        <v>90</v>
      </c>
      <c r="C36">
        <v>75.1</v>
      </c>
      <c r="D36">
        <v>65.4</v>
      </c>
      <c r="E36">
        <v>37.4</v>
      </c>
      <c r="H36" s="6">
        <f t="shared" si="2"/>
        <v>2.0080213903743314</v>
      </c>
      <c r="I36" s="23">
        <f t="shared" si="3"/>
        <v>0.870838881491345</v>
      </c>
      <c r="K36" s="18"/>
    </row>
    <row r="37" spans="2:11" ht="12.75">
      <c r="B37">
        <v>100</v>
      </c>
      <c r="C37">
        <v>68.2</v>
      </c>
      <c r="D37">
        <v>58.4</v>
      </c>
      <c r="E37">
        <v>33.9</v>
      </c>
      <c r="F37" t="s">
        <v>27</v>
      </c>
      <c r="H37" s="6">
        <f t="shared" si="2"/>
        <v>2.0117994100294987</v>
      </c>
      <c r="I37" s="23">
        <f t="shared" si="3"/>
        <v>0.8563049853372433</v>
      </c>
      <c r="K37" s="1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12"/>
  <sheetViews>
    <sheetView tabSelected="1" workbookViewId="0" topLeftCell="A37">
      <selection activeCell="N94" sqref="N94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5.8515625" style="0" customWidth="1"/>
    <col min="6" max="6" width="1.7109375" style="0" customWidth="1"/>
    <col min="7" max="7" width="4.7109375" style="0" customWidth="1"/>
    <col min="8" max="8" width="5.28125" style="0" customWidth="1"/>
    <col min="9" max="9" width="6.7109375" style="0" customWidth="1"/>
    <col min="10" max="10" width="1.7109375" style="0" customWidth="1"/>
    <col min="11" max="16" width="6.7109375" style="0" customWidth="1"/>
    <col min="17" max="17" width="2.28125" style="0" customWidth="1"/>
    <col min="18" max="16384" width="6.7109375" style="0" customWidth="1"/>
  </cols>
  <sheetData>
    <row r="1" ht="12.75">
      <c r="B1" s="7" t="s">
        <v>19</v>
      </c>
    </row>
    <row r="2" spans="2:11" ht="12.75">
      <c r="B2" t="s">
        <v>39</v>
      </c>
      <c r="K2" t="s">
        <v>40</v>
      </c>
    </row>
    <row r="3" spans="20:25" ht="12.75">
      <c r="T3" s="15" t="s">
        <v>21</v>
      </c>
      <c r="U3" s="16"/>
      <c r="V3" s="17"/>
      <c r="X3" s="8" t="s">
        <v>23</v>
      </c>
      <c r="Y3" s="24"/>
    </row>
    <row r="4" spans="20:25" ht="12.75">
      <c r="T4" s="11" t="s">
        <v>15</v>
      </c>
      <c r="U4" s="8" t="s">
        <v>13</v>
      </c>
      <c r="V4" s="9"/>
      <c r="X4" s="13" t="s">
        <v>20</v>
      </c>
      <c r="Y4" s="18"/>
    </row>
    <row r="5" spans="20:25" ht="12.75">
      <c r="T5" s="12"/>
      <c r="U5" s="10" t="s">
        <v>5</v>
      </c>
      <c r="V5" s="12" t="s">
        <v>4</v>
      </c>
      <c r="X5" s="10" t="s">
        <v>17</v>
      </c>
      <c r="Y5" s="18"/>
    </row>
    <row r="6" spans="20:25" ht="12.75">
      <c r="T6" s="2" t="s">
        <v>0</v>
      </c>
      <c r="U6" s="2" t="s">
        <v>24</v>
      </c>
      <c r="V6" s="2" t="s">
        <v>24</v>
      </c>
      <c r="X6" s="25" t="s">
        <v>2</v>
      </c>
      <c r="Y6" s="19"/>
    </row>
    <row r="7" spans="19:25" ht="12.75">
      <c r="S7" s="1" t="s">
        <v>25</v>
      </c>
      <c r="T7" s="3" t="s">
        <v>1</v>
      </c>
      <c r="U7" s="4" t="s">
        <v>3</v>
      </c>
      <c r="V7" s="4" t="s">
        <v>3</v>
      </c>
      <c r="X7" s="26" t="s">
        <v>3</v>
      </c>
      <c r="Y7" s="20"/>
    </row>
    <row r="8" spans="20:25" ht="12.75">
      <c r="T8">
        <v>0</v>
      </c>
      <c r="U8">
        <v>0</v>
      </c>
      <c r="V8">
        <v>0</v>
      </c>
      <c r="X8">
        <f aca="true" t="shared" si="0" ref="X8:X13">U8+V8</f>
        <v>0</v>
      </c>
      <c r="Y8" s="18"/>
    </row>
    <row r="9" spans="19:25" ht="12.75">
      <c r="S9">
        <v>1000</v>
      </c>
      <c r="T9">
        <v>3.6</v>
      </c>
      <c r="U9">
        <v>0.0073</v>
      </c>
      <c r="V9">
        <v>0.0056</v>
      </c>
      <c r="X9">
        <f t="shared" si="0"/>
        <v>0.0129</v>
      </c>
      <c r="Y9" s="21"/>
    </row>
    <row r="10" spans="19:25" ht="12.75">
      <c r="S10">
        <v>100</v>
      </c>
      <c r="T10">
        <v>33.2</v>
      </c>
      <c r="U10">
        <v>0.06670000000000001</v>
      </c>
      <c r="V10">
        <v>0.072</v>
      </c>
      <c r="X10">
        <f t="shared" si="0"/>
        <v>0.1387</v>
      </c>
      <c r="Y10" s="21"/>
    </row>
    <row r="11" spans="19:25" ht="12.75">
      <c r="S11">
        <v>10</v>
      </c>
      <c r="T11">
        <v>144.1</v>
      </c>
      <c r="U11">
        <v>0.31</v>
      </c>
      <c r="V11">
        <v>1.34</v>
      </c>
      <c r="X11">
        <f t="shared" si="0"/>
        <v>1.6500000000000001</v>
      </c>
      <c r="Y11" s="21"/>
    </row>
    <row r="12" spans="19:25" ht="12.75">
      <c r="S12">
        <v>1</v>
      </c>
      <c r="T12">
        <v>210</v>
      </c>
      <c r="U12">
        <v>0.42</v>
      </c>
      <c r="V12">
        <v>2.47</v>
      </c>
      <c r="X12">
        <f t="shared" si="0"/>
        <v>2.89</v>
      </c>
      <c r="Y12" s="21"/>
    </row>
    <row r="13" spans="19:25" ht="12.75">
      <c r="S13">
        <v>0</v>
      </c>
      <c r="T13">
        <v>220</v>
      </c>
      <c r="U13">
        <v>0.44</v>
      </c>
      <c r="V13">
        <v>2.74</v>
      </c>
      <c r="X13">
        <f t="shared" si="0"/>
        <v>3.18</v>
      </c>
      <c r="Y13" s="21"/>
    </row>
    <row r="16" spans="20:25" ht="12.75">
      <c r="T16" s="15" t="s">
        <v>21</v>
      </c>
      <c r="U16" s="16"/>
      <c r="V16" s="17"/>
      <c r="X16" s="16"/>
      <c r="Y16" s="18"/>
    </row>
    <row r="17" spans="20:25" ht="12.75">
      <c r="T17" s="11" t="s">
        <v>15</v>
      </c>
      <c r="U17" s="8" t="s">
        <v>13</v>
      </c>
      <c r="V17" s="9"/>
      <c r="X17" s="18" t="s">
        <v>20</v>
      </c>
      <c r="Y17" s="18"/>
    </row>
    <row r="18" spans="20:25" ht="12.75">
      <c r="T18" s="12"/>
      <c r="U18" s="10" t="s">
        <v>5</v>
      </c>
      <c r="V18" s="12" t="s">
        <v>4</v>
      </c>
      <c r="X18" s="27" t="s">
        <v>17</v>
      </c>
      <c r="Y18" s="18"/>
    </row>
    <row r="19" spans="20:25" ht="12.75">
      <c r="T19" s="2" t="s">
        <v>0</v>
      </c>
      <c r="U19" s="2" t="s">
        <v>24</v>
      </c>
      <c r="V19" s="2" t="s">
        <v>24</v>
      </c>
      <c r="X19" s="28" t="s">
        <v>2</v>
      </c>
      <c r="Y19" s="19"/>
    </row>
    <row r="20" spans="7:25" ht="12.75">
      <c r="G20" s="6"/>
      <c r="H20" s="6"/>
      <c r="K20" s="6"/>
      <c r="S20" s="1" t="s">
        <v>25</v>
      </c>
      <c r="T20" s="3" t="s">
        <v>1</v>
      </c>
      <c r="U20" s="4" t="s">
        <v>3</v>
      </c>
      <c r="V20" s="4" t="s">
        <v>3</v>
      </c>
      <c r="X20" s="29" t="s">
        <v>3</v>
      </c>
      <c r="Y20" s="20"/>
    </row>
    <row r="21" spans="20:25" ht="12.75">
      <c r="T21">
        <v>0</v>
      </c>
      <c r="U21">
        <v>0</v>
      </c>
      <c r="V21">
        <v>0</v>
      </c>
      <c r="X21">
        <f aca="true" t="shared" si="1" ref="X21:X31">U21+V21</f>
        <v>0</v>
      </c>
      <c r="Y21" s="18"/>
    </row>
    <row r="22" spans="2:25" ht="12.75">
      <c r="B22" t="s">
        <v>34</v>
      </c>
      <c r="J22" s="18"/>
      <c r="K22" s="18" t="s">
        <v>42</v>
      </c>
      <c r="S22">
        <v>100</v>
      </c>
      <c r="T22">
        <v>33.9</v>
      </c>
      <c r="U22">
        <v>0.0682</v>
      </c>
      <c r="V22">
        <v>0.0584</v>
      </c>
      <c r="X22">
        <f t="shared" si="1"/>
        <v>0.1266</v>
      </c>
      <c r="Y22" s="21"/>
    </row>
    <row r="23" spans="3:25" ht="12.75">
      <c r="C23" s="15" t="s">
        <v>21</v>
      </c>
      <c r="D23" s="16"/>
      <c r="E23" s="17"/>
      <c r="G23" s="15" t="s">
        <v>35</v>
      </c>
      <c r="H23" s="16"/>
      <c r="I23" s="17"/>
      <c r="J23" s="18"/>
      <c r="K23" s="18"/>
      <c r="S23">
        <v>90</v>
      </c>
      <c r="T23">
        <v>37.4</v>
      </c>
      <c r="U23">
        <v>0.0751</v>
      </c>
      <c r="V23">
        <v>0.0654</v>
      </c>
      <c r="X23">
        <f t="shared" si="1"/>
        <v>0.1405</v>
      </c>
      <c r="Y23" s="6"/>
    </row>
    <row r="24" spans="3:25" ht="12.75">
      <c r="C24" s="13" t="s">
        <v>13</v>
      </c>
      <c r="D24" s="14"/>
      <c r="E24" s="30" t="s">
        <v>15</v>
      </c>
      <c r="G24" s="13" t="s">
        <v>14</v>
      </c>
      <c r="H24" s="14"/>
      <c r="I24" s="11" t="s">
        <v>38</v>
      </c>
      <c r="J24" s="18"/>
      <c r="K24" s="18"/>
      <c r="S24">
        <v>80</v>
      </c>
      <c r="T24">
        <v>41.4</v>
      </c>
      <c r="U24">
        <v>0.0833</v>
      </c>
      <c r="V24">
        <v>0.0742</v>
      </c>
      <c r="X24">
        <f t="shared" si="1"/>
        <v>0.1575</v>
      </c>
      <c r="Y24" s="6"/>
    </row>
    <row r="25" spans="3:25" ht="12.75">
      <c r="C25" s="10" t="s">
        <v>5</v>
      </c>
      <c r="D25" s="12" t="s">
        <v>4</v>
      </c>
      <c r="E25" s="12"/>
      <c r="G25" s="10" t="s">
        <v>5</v>
      </c>
      <c r="H25" s="12" t="s">
        <v>4</v>
      </c>
      <c r="I25" s="12" t="s">
        <v>17</v>
      </c>
      <c r="J25" s="20"/>
      <c r="K25" s="19"/>
      <c r="S25">
        <v>70</v>
      </c>
      <c r="T25">
        <v>46.6</v>
      </c>
      <c r="U25">
        <v>0.0937</v>
      </c>
      <c r="V25">
        <v>0.0864</v>
      </c>
      <c r="X25">
        <f t="shared" si="1"/>
        <v>0.1801</v>
      </c>
      <c r="Y25" s="6"/>
    </row>
    <row r="26" spans="3:25" ht="12.75">
      <c r="C26" s="2" t="s">
        <v>2</v>
      </c>
      <c r="D26" s="2" t="s">
        <v>2</v>
      </c>
      <c r="E26" s="2" t="s">
        <v>0</v>
      </c>
      <c r="G26" s="5" t="s">
        <v>8</v>
      </c>
      <c r="H26" s="5" t="s">
        <v>8</v>
      </c>
      <c r="I26" s="2" t="s">
        <v>2</v>
      </c>
      <c r="J26" s="22"/>
      <c r="K26" s="20"/>
      <c r="S26">
        <v>60</v>
      </c>
      <c r="T26">
        <v>53.4</v>
      </c>
      <c r="U26">
        <v>0.107</v>
      </c>
      <c r="V26">
        <v>0.0952</v>
      </c>
      <c r="X26">
        <f t="shared" si="1"/>
        <v>0.2022</v>
      </c>
      <c r="Y26" s="6"/>
    </row>
    <row r="27" spans="2:25" ht="12.75">
      <c r="B27" s="1" t="s">
        <v>25</v>
      </c>
      <c r="C27" s="4" t="s">
        <v>3</v>
      </c>
      <c r="D27" s="4" t="s">
        <v>3</v>
      </c>
      <c r="E27" s="3" t="s">
        <v>1</v>
      </c>
      <c r="G27" s="3" t="s">
        <v>6</v>
      </c>
      <c r="H27" s="3" t="s">
        <v>7</v>
      </c>
      <c r="I27" s="4" t="s">
        <v>3</v>
      </c>
      <c r="K27" s="18"/>
      <c r="S27">
        <v>50</v>
      </c>
      <c r="T27">
        <v>62.5</v>
      </c>
      <c r="U27">
        <v>0.126</v>
      </c>
      <c r="V27">
        <v>0.124</v>
      </c>
      <c r="X27">
        <f t="shared" si="1"/>
        <v>0.25</v>
      </c>
      <c r="Y27" s="6"/>
    </row>
    <row r="28" spans="3:25" ht="12.75">
      <c r="C28">
        <v>0</v>
      </c>
      <c r="D28">
        <v>0</v>
      </c>
      <c r="E28">
        <v>0</v>
      </c>
      <c r="I28">
        <f aca="true" t="shared" si="2" ref="I28:I49">C28+D28</f>
        <v>0</v>
      </c>
      <c r="K28" s="21"/>
      <c r="S28">
        <v>40</v>
      </c>
      <c r="T28">
        <v>74.3</v>
      </c>
      <c r="U28">
        <v>0.15</v>
      </c>
      <c r="V28">
        <v>0.177</v>
      </c>
      <c r="X28">
        <f t="shared" si="1"/>
        <v>0.32699999999999996</v>
      </c>
      <c r="Y28" s="6"/>
    </row>
    <row r="29" spans="2:25" ht="12.75">
      <c r="B29">
        <v>1000</v>
      </c>
      <c r="C29">
        <v>0.0073</v>
      </c>
      <c r="D29">
        <v>0.0056</v>
      </c>
      <c r="E29">
        <v>3.6</v>
      </c>
      <c r="G29" s="6">
        <f aca="true" t="shared" si="3" ref="G29:G49">C29/E29*1000</f>
        <v>2.0277777777777777</v>
      </c>
      <c r="H29" s="6">
        <f aca="true" t="shared" si="4" ref="H29:H49">D29/E29*1000</f>
        <v>1.5555555555555554</v>
      </c>
      <c r="I29">
        <f t="shared" si="2"/>
        <v>0.0129</v>
      </c>
      <c r="K29" s="21"/>
      <c r="S29">
        <v>30</v>
      </c>
      <c r="T29">
        <v>90.9</v>
      </c>
      <c r="U29">
        <v>0.183</v>
      </c>
      <c r="V29">
        <v>0.35</v>
      </c>
      <c r="X29">
        <f t="shared" si="1"/>
        <v>0.5329999999999999</v>
      </c>
      <c r="Y29" s="6"/>
    </row>
    <row r="30" spans="2:25" ht="12.75">
      <c r="B30">
        <v>100</v>
      </c>
      <c r="C30">
        <v>0.0682</v>
      </c>
      <c r="D30">
        <v>0.0584</v>
      </c>
      <c r="E30">
        <v>33.9</v>
      </c>
      <c r="G30" s="6">
        <f t="shared" si="3"/>
        <v>2.0117994100294987</v>
      </c>
      <c r="H30" s="6">
        <f t="shared" si="4"/>
        <v>1.7227138643067847</v>
      </c>
      <c r="I30">
        <f t="shared" si="2"/>
        <v>0.1266</v>
      </c>
      <c r="K30" s="21"/>
      <c r="S30">
        <v>20</v>
      </c>
      <c r="T30">
        <v>112.6</v>
      </c>
      <c r="U30">
        <v>0.227</v>
      </c>
      <c r="V30">
        <v>0.684</v>
      </c>
      <c r="X30">
        <f t="shared" si="1"/>
        <v>0.911</v>
      </c>
      <c r="Y30" s="6"/>
    </row>
    <row r="31" spans="2:25" ht="12.75">
      <c r="B31">
        <v>90</v>
      </c>
      <c r="C31">
        <v>0.0751</v>
      </c>
      <c r="D31">
        <v>0.0654</v>
      </c>
      <c r="E31">
        <v>37.4</v>
      </c>
      <c r="G31" s="6">
        <f t="shared" si="3"/>
        <v>2.008021390374332</v>
      </c>
      <c r="H31" s="6">
        <f t="shared" si="4"/>
        <v>1.748663101604278</v>
      </c>
      <c r="I31">
        <f t="shared" si="2"/>
        <v>0.1405</v>
      </c>
      <c r="K31" s="21"/>
      <c r="S31">
        <v>10</v>
      </c>
      <c r="T31">
        <v>144.1</v>
      </c>
      <c r="U31">
        <v>0.31</v>
      </c>
      <c r="V31">
        <v>1.34</v>
      </c>
      <c r="X31">
        <f t="shared" si="1"/>
        <v>1.6500000000000001</v>
      </c>
      <c r="Y31" s="6"/>
    </row>
    <row r="32" spans="2:11" ht="12.75">
      <c r="B32">
        <v>80</v>
      </c>
      <c r="C32">
        <v>0.0833</v>
      </c>
      <c r="D32">
        <v>0.0742</v>
      </c>
      <c r="E32">
        <v>41.4</v>
      </c>
      <c r="G32" s="6">
        <f t="shared" si="3"/>
        <v>2.0120772946859904</v>
      </c>
      <c r="H32" s="6">
        <f t="shared" si="4"/>
        <v>1.7922705314009664</v>
      </c>
      <c r="I32">
        <f t="shared" si="2"/>
        <v>0.1575</v>
      </c>
      <c r="K32" s="21"/>
    </row>
    <row r="33" spans="2:9" ht="12.75">
      <c r="B33">
        <v>70</v>
      </c>
      <c r="C33">
        <v>0.0937</v>
      </c>
      <c r="D33">
        <v>0.0864</v>
      </c>
      <c r="E33">
        <v>46.6</v>
      </c>
      <c r="G33" s="6">
        <f t="shared" si="3"/>
        <v>2.0107296137339055</v>
      </c>
      <c r="H33" s="6">
        <f t="shared" si="4"/>
        <v>1.8540772532188843</v>
      </c>
      <c r="I33">
        <f t="shared" si="2"/>
        <v>0.1801</v>
      </c>
    </row>
    <row r="34" spans="2:19" ht="12.75">
      <c r="B34">
        <v>60</v>
      </c>
      <c r="C34">
        <v>0.107</v>
      </c>
      <c r="D34">
        <v>0.0952</v>
      </c>
      <c r="E34">
        <v>53.4</v>
      </c>
      <c r="G34" s="6">
        <f t="shared" si="3"/>
        <v>2.0037453183520597</v>
      </c>
      <c r="H34" s="6">
        <f t="shared" si="4"/>
        <v>1.7827715355805245</v>
      </c>
      <c r="I34">
        <f t="shared" si="2"/>
        <v>0.2022</v>
      </c>
      <c r="S34">
        <f>H49/H29</f>
        <v>8.00649350649351</v>
      </c>
    </row>
    <row r="35" spans="2:9" ht="12.75">
      <c r="B35">
        <v>50</v>
      </c>
      <c r="C35">
        <v>0.126</v>
      </c>
      <c r="D35">
        <v>0.124</v>
      </c>
      <c r="E35">
        <v>62.5</v>
      </c>
      <c r="G35" s="6">
        <f t="shared" si="3"/>
        <v>2.016</v>
      </c>
      <c r="H35" s="6">
        <f t="shared" si="4"/>
        <v>1.984</v>
      </c>
      <c r="I35">
        <f t="shared" si="2"/>
        <v>0.25</v>
      </c>
    </row>
    <row r="36" spans="2:9" ht="12.75">
      <c r="B36">
        <v>40</v>
      </c>
      <c r="C36">
        <v>0.15</v>
      </c>
      <c r="D36">
        <v>0.177</v>
      </c>
      <c r="E36">
        <v>74.3</v>
      </c>
      <c r="G36" s="6">
        <f t="shared" si="3"/>
        <v>2.018842530282638</v>
      </c>
      <c r="H36" s="6">
        <f t="shared" si="4"/>
        <v>2.382234185733513</v>
      </c>
      <c r="I36">
        <f t="shared" si="2"/>
        <v>0.32699999999999996</v>
      </c>
    </row>
    <row r="37" spans="2:9" ht="12.75">
      <c r="B37">
        <v>30</v>
      </c>
      <c r="C37">
        <v>0.183</v>
      </c>
      <c r="D37">
        <v>0.35</v>
      </c>
      <c r="E37">
        <v>90.9</v>
      </c>
      <c r="G37" s="6">
        <f t="shared" si="3"/>
        <v>2.013201320132013</v>
      </c>
      <c r="H37" s="6">
        <f t="shared" si="4"/>
        <v>3.85038503850385</v>
      </c>
      <c r="I37">
        <f t="shared" si="2"/>
        <v>0.5329999999999999</v>
      </c>
    </row>
    <row r="38" spans="2:9" ht="12.75">
      <c r="B38">
        <v>20</v>
      </c>
      <c r="C38">
        <v>0.227</v>
      </c>
      <c r="D38">
        <v>0.684</v>
      </c>
      <c r="E38">
        <v>112.6</v>
      </c>
      <c r="G38" s="6">
        <f t="shared" si="3"/>
        <v>2.015985790408526</v>
      </c>
      <c r="H38" s="6">
        <f t="shared" si="4"/>
        <v>6.074600355239787</v>
      </c>
      <c r="I38">
        <f t="shared" si="2"/>
        <v>0.911</v>
      </c>
    </row>
    <row r="39" spans="2:9" ht="12.75">
      <c r="B39">
        <v>10</v>
      </c>
      <c r="C39">
        <v>0.31</v>
      </c>
      <c r="D39">
        <v>1.34</v>
      </c>
      <c r="E39">
        <v>144.1</v>
      </c>
      <c r="G39" s="6">
        <f t="shared" si="3"/>
        <v>2.151283830673144</v>
      </c>
      <c r="H39" s="6">
        <f t="shared" si="4"/>
        <v>9.299097848716169</v>
      </c>
      <c r="I39">
        <f t="shared" si="2"/>
        <v>1.6500000000000001</v>
      </c>
    </row>
    <row r="40" spans="2:9" ht="12.75">
      <c r="B40">
        <v>9</v>
      </c>
      <c r="C40">
        <v>0.309</v>
      </c>
      <c r="D40">
        <v>1.342</v>
      </c>
      <c r="E40">
        <v>153.5</v>
      </c>
      <c r="G40" s="6">
        <f t="shared" si="3"/>
        <v>2.013029315960912</v>
      </c>
      <c r="H40" s="6">
        <f t="shared" si="4"/>
        <v>8.742671009771987</v>
      </c>
      <c r="I40">
        <f t="shared" si="2"/>
        <v>1.651</v>
      </c>
    </row>
    <row r="41" spans="2:9" ht="12.75">
      <c r="B41">
        <v>8</v>
      </c>
      <c r="C41">
        <v>0.319</v>
      </c>
      <c r="D41">
        <v>1.432</v>
      </c>
      <c r="E41">
        <v>158.6</v>
      </c>
      <c r="G41" s="6">
        <f t="shared" si="3"/>
        <v>2.011349306431274</v>
      </c>
      <c r="H41" s="6">
        <f t="shared" si="4"/>
        <v>9.029003783102143</v>
      </c>
      <c r="I41">
        <f t="shared" si="2"/>
        <v>1.751</v>
      </c>
    </row>
    <row r="42" spans="2:9" ht="12.75">
      <c r="B42">
        <v>7</v>
      </c>
      <c r="C42">
        <v>0.33</v>
      </c>
      <c r="D42">
        <v>1.528</v>
      </c>
      <c r="E42">
        <v>163.7</v>
      </c>
      <c r="G42" s="6">
        <f t="shared" si="3"/>
        <v>2.0158827122785588</v>
      </c>
      <c r="H42" s="6">
        <f t="shared" si="4"/>
        <v>9.334147831398901</v>
      </c>
      <c r="I42">
        <f t="shared" si="2"/>
        <v>1.858</v>
      </c>
    </row>
    <row r="43" spans="2:9" ht="12.75">
      <c r="B43">
        <v>6</v>
      </c>
      <c r="C43">
        <v>0.34</v>
      </c>
      <c r="D43">
        <v>1.63</v>
      </c>
      <c r="E43">
        <v>169.1</v>
      </c>
      <c r="G43" s="6">
        <f t="shared" si="3"/>
        <v>2.0106445890005915</v>
      </c>
      <c r="H43" s="6">
        <f t="shared" si="4"/>
        <v>9.63926670609107</v>
      </c>
      <c r="I43">
        <f t="shared" si="2"/>
        <v>1.97</v>
      </c>
    </row>
    <row r="44" spans="2:9" ht="12.75">
      <c r="B44">
        <v>5</v>
      </c>
      <c r="C44">
        <v>0.351</v>
      </c>
      <c r="D44">
        <v>1.724</v>
      </c>
      <c r="E44">
        <v>175</v>
      </c>
      <c r="G44" s="6">
        <f t="shared" si="3"/>
        <v>2.005714285714286</v>
      </c>
      <c r="H44" s="6">
        <f t="shared" si="4"/>
        <v>9.851428571428572</v>
      </c>
      <c r="I44">
        <f t="shared" si="2"/>
        <v>2.075</v>
      </c>
    </row>
    <row r="45" spans="2:9" ht="12.75">
      <c r="B45">
        <v>4</v>
      </c>
      <c r="C45">
        <v>0.364</v>
      </c>
      <c r="D45">
        <v>1.868</v>
      </c>
      <c r="E45">
        <v>180.6</v>
      </c>
      <c r="G45" s="6">
        <f t="shared" si="3"/>
        <v>2.0155038759689923</v>
      </c>
      <c r="H45" s="6">
        <f t="shared" si="4"/>
        <v>10.343300110741973</v>
      </c>
      <c r="I45">
        <f t="shared" si="2"/>
        <v>2.232</v>
      </c>
    </row>
    <row r="46" spans="2:9" ht="12.75">
      <c r="B46">
        <v>3</v>
      </c>
      <c r="C46">
        <v>0.378</v>
      </c>
      <c r="D46">
        <v>2</v>
      </c>
      <c r="E46">
        <v>186.9</v>
      </c>
      <c r="G46" s="6">
        <f t="shared" si="3"/>
        <v>2.0224719101123596</v>
      </c>
      <c r="H46" s="6">
        <f t="shared" si="4"/>
        <v>10.700909577314071</v>
      </c>
      <c r="I46">
        <f t="shared" si="2"/>
        <v>2.378</v>
      </c>
    </row>
    <row r="47" spans="2:9" ht="12.75">
      <c r="B47">
        <v>2</v>
      </c>
      <c r="C47">
        <v>0.392</v>
      </c>
      <c r="D47">
        <v>2.14</v>
      </c>
      <c r="E47">
        <v>194.6</v>
      </c>
      <c r="G47" s="6">
        <f t="shared" si="3"/>
        <v>2.0143884892086334</v>
      </c>
      <c r="H47" s="6">
        <f t="shared" si="4"/>
        <v>10.996916752312437</v>
      </c>
      <c r="I47">
        <f t="shared" si="2"/>
        <v>2.532</v>
      </c>
    </row>
    <row r="48" spans="2:9" ht="12.75">
      <c r="B48">
        <v>1</v>
      </c>
      <c r="C48">
        <v>0.42</v>
      </c>
      <c r="D48">
        <v>2.47</v>
      </c>
      <c r="E48">
        <v>210</v>
      </c>
      <c r="G48" s="6">
        <f t="shared" si="3"/>
        <v>2</v>
      </c>
      <c r="H48" s="6">
        <f t="shared" si="4"/>
        <v>11.761904761904763</v>
      </c>
      <c r="I48">
        <f t="shared" si="2"/>
        <v>2.89</v>
      </c>
    </row>
    <row r="49" spans="2:9" ht="12.75">
      <c r="B49">
        <v>0</v>
      </c>
      <c r="C49">
        <v>0.44</v>
      </c>
      <c r="D49">
        <v>2.74</v>
      </c>
      <c r="E49">
        <v>220</v>
      </c>
      <c r="G49" s="6">
        <f t="shared" si="3"/>
        <v>2</v>
      </c>
      <c r="H49" s="6">
        <f t="shared" si="4"/>
        <v>12.454545454545457</v>
      </c>
      <c r="I49">
        <f t="shared" si="2"/>
        <v>3.18</v>
      </c>
    </row>
    <row r="51" spans="7:8" ht="12.75">
      <c r="G51" s="6"/>
      <c r="H51" s="6"/>
    </row>
    <row r="87" ht="8.25" customHeight="1"/>
    <row r="88" spans="3:14" ht="12.75">
      <c r="C88" t="s">
        <v>47</v>
      </c>
      <c r="L88" s="1" t="s">
        <v>9</v>
      </c>
      <c r="M88" s="1" t="s">
        <v>45</v>
      </c>
      <c r="N88" s="1" t="s">
        <v>46</v>
      </c>
    </row>
    <row r="89" spans="3:14" ht="12.75">
      <c r="C89" s="8" t="s">
        <v>13</v>
      </c>
      <c r="D89" s="9"/>
      <c r="E89" s="11" t="s">
        <v>15</v>
      </c>
      <c r="G89" s="18"/>
      <c r="H89" s="18"/>
      <c r="I89" s="11" t="s">
        <v>38</v>
      </c>
      <c r="L89" s="1" t="s">
        <v>10</v>
      </c>
      <c r="M89">
        <v>0.25</v>
      </c>
      <c r="N89">
        <v>20</v>
      </c>
    </row>
    <row r="90" spans="3:9" ht="12.75">
      <c r="C90" s="10" t="s">
        <v>5</v>
      </c>
      <c r="D90" s="12" t="s">
        <v>4</v>
      </c>
      <c r="E90" s="12"/>
      <c r="G90" s="18"/>
      <c r="H90" s="18"/>
      <c r="I90" s="12" t="s">
        <v>17</v>
      </c>
    </row>
    <row r="91" spans="3:9" ht="12.75">
      <c r="C91">
        <f aca="true" t="shared" si="5" ref="C91:D112">ROUND(C28/$M$89,1)</f>
        <v>0</v>
      </c>
      <c r="D91">
        <f t="shared" si="5"/>
        <v>0</v>
      </c>
      <c r="E91">
        <f aca="true" t="shared" si="6" ref="E91:E112">ROUND(E28/$N$89,1)</f>
        <v>0</v>
      </c>
      <c r="I91">
        <f aca="true" t="shared" si="7" ref="I91:I112">ROUND(I28/$M$89,1)</f>
        <v>0</v>
      </c>
    </row>
    <row r="92" spans="2:9" ht="12.75">
      <c r="B92">
        <v>1000</v>
      </c>
      <c r="C92">
        <f t="shared" si="5"/>
        <v>0</v>
      </c>
      <c r="D92">
        <f t="shared" si="5"/>
        <v>0</v>
      </c>
      <c r="E92">
        <f t="shared" si="6"/>
        <v>0.2</v>
      </c>
      <c r="I92">
        <f t="shared" si="7"/>
        <v>0.1</v>
      </c>
    </row>
    <row r="93" spans="2:9" ht="12.75">
      <c r="B93">
        <v>100</v>
      </c>
      <c r="C93">
        <f t="shared" si="5"/>
        <v>0.3</v>
      </c>
      <c r="D93">
        <f t="shared" si="5"/>
        <v>0.2</v>
      </c>
      <c r="E93">
        <f t="shared" si="6"/>
        <v>1.7</v>
      </c>
      <c r="I93">
        <f t="shared" si="7"/>
        <v>0.5</v>
      </c>
    </row>
    <row r="94" spans="2:9" ht="12.75">
      <c r="B94">
        <v>90</v>
      </c>
      <c r="C94">
        <f t="shared" si="5"/>
        <v>0.3</v>
      </c>
      <c r="D94">
        <f t="shared" si="5"/>
        <v>0.3</v>
      </c>
      <c r="E94">
        <f t="shared" si="6"/>
        <v>1.9</v>
      </c>
      <c r="I94">
        <f t="shared" si="7"/>
        <v>0.6</v>
      </c>
    </row>
    <row r="95" spans="2:9" ht="12.75">
      <c r="B95">
        <v>80</v>
      </c>
      <c r="C95">
        <f t="shared" si="5"/>
        <v>0.3</v>
      </c>
      <c r="D95">
        <f t="shared" si="5"/>
        <v>0.3</v>
      </c>
      <c r="E95">
        <f t="shared" si="6"/>
        <v>2.1</v>
      </c>
      <c r="I95">
        <f t="shared" si="7"/>
        <v>0.6</v>
      </c>
    </row>
    <row r="96" spans="2:9" ht="12.75">
      <c r="B96">
        <v>70</v>
      </c>
      <c r="C96">
        <f t="shared" si="5"/>
        <v>0.4</v>
      </c>
      <c r="D96">
        <f t="shared" si="5"/>
        <v>0.3</v>
      </c>
      <c r="E96">
        <f t="shared" si="6"/>
        <v>2.3</v>
      </c>
      <c r="I96">
        <f t="shared" si="7"/>
        <v>0.7</v>
      </c>
    </row>
    <row r="97" spans="2:9" ht="12.75">
      <c r="B97">
        <v>60</v>
      </c>
      <c r="C97">
        <f t="shared" si="5"/>
        <v>0.4</v>
      </c>
      <c r="D97">
        <f t="shared" si="5"/>
        <v>0.4</v>
      </c>
      <c r="E97">
        <f t="shared" si="6"/>
        <v>2.7</v>
      </c>
      <c r="I97">
        <f t="shared" si="7"/>
        <v>0.8</v>
      </c>
    </row>
    <row r="98" spans="2:9" ht="12.75">
      <c r="B98">
        <v>50</v>
      </c>
      <c r="C98">
        <f t="shared" si="5"/>
        <v>0.5</v>
      </c>
      <c r="D98">
        <f t="shared" si="5"/>
        <v>0.5</v>
      </c>
      <c r="E98">
        <f t="shared" si="6"/>
        <v>3.1</v>
      </c>
      <c r="I98">
        <f t="shared" si="7"/>
        <v>1</v>
      </c>
    </row>
    <row r="99" spans="2:9" ht="12.75">
      <c r="B99">
        <v>40</v>
      </c>
      <c r="C99">
        <f t="shared" si="5"/>
        <v>0.6</v>
      </c>
      <c r="D99">
        <f t="shared" si="5"/>
        <v>0.7</v>
      </c>
      <c r="E99">
        <f t="shared" si="6"/>
        <v>3.7</v>
      </c>
      <c r="I99">
        <f t="shared" si="7"/>
        <v>1.3</v>
      </c>
    </row>
    <row r="100" spans="2:9" ht="12.75">
      <c r="B100">
        <v>30</v>
      </c>
      <c r="C100">
        <f t="shared" si="5"/>
        <v>0.7</v>
      </c>
      <c r="D100">
        <f t="shared" si="5"/>
        <v>1.4</v>
      </c>
      <c r="E100">
        <f t="shared" si="6"/>
        <v>4.5</v>
      </c>
      <c r="I100">
        <f t="shared" si="7"/>
        <v>2.1</v>
      </c>
    </row>
    <row r="101" spans="2:9" ht="12.75">
      <c r="B101">
        <v>20</v>
      </c>
      <c r="C101">
        <f t="shared" si="5"/>
        <v>0.9</v>
      </c>
      <c r="D101">
        <f t="shared" si="5"/>
        <v>2.7</v>
      </c>
      <c r="E101">
        <f t="shared" si="6"/>
        <v>5.6</v>
      </c>
      <c r="I101">
        <f t="shared" si="7"/>
        <v>3.6</v>
      </c>
    </row>
    <row r="102" spans="2:9" ht="12.75">
      <c r="B102">
        <v>10</v>
      </c>
      <c r="C102">
        <f t="shared" si="5"/>
        <v>1.2</v>
      </c>
      <c r="D102">
        <f t="shared" si="5"/>
        <v>5.4</v>
      </c>
      <c r="E102">
        <f t="shared" si="6"/>
        <v>7.2</v>
      </c>
      <c r="I102">
        <f t="shared" si="7"/>
        <v>6.6</v>
      </c>
    </row>
    <row r="103" spans="2:9" ht="12.75">
      <c r="B103">
        <v>9</v>
      </c>
      <c r="C103">
        <f t="shared" si="5"/>
        <v>1.2</v>
      </c>
      <c r="D103">
        <f t="shared" si="5"/>
        <v>5.4</v>
      </c>
      <c r="E103">
        <f t="shared" si="6"/>
        <v>7.7</v>
      </c>
      <c r="I103">
        <f t="shared" si="7"/>
        <v>6.6</v>
      </c>
    </row>
    <row r="104" spans="2:9" ht="12.75">
      <c r="B104">
        <v>8</v>
      </c>
      <c r="C104">
        <f t="shared" si="5"/>
        <v>1.3</v>
      </c>
      <c r="D104">
        <f t="shared" si="5"/>
        <v>5.7</v>
      </c>
      <c r="E104">
        <f t="shared" si="6"/>
        <v>7.9</v>
      </c>
      <c r="I104">
        <f t="shared" si="7"/>
        <v>7</v>
      </c>
    </row>
    <row r="105" spans="2:9" ht="12.75">
      <c r="B105">
        <v>7</v>
      </c>
      <c r="C105">
        <f t="shared" si="5"/>
        <v>1.3</v>
      </c>
      <c r="D105">
        <f t="shared" si="5"/>
        <v>6.1</v>
      </c>
      <c r="E105">
        <f t="shared" si="6"/>
        <v>8.2</v>
      </c>
      <c r="I105">
        <f t="shared" si="7"/>
        <v>7.4</v>
      </c>
    </row>
    <row r="106" spans="2:9" ht="12.75">
      <c r="B106">
        <v>6</v>
      </c>
      <c r="C106">
        <f t="shared" si="5"/>
        <v>1.4</v>
      </c>
      <c r="D106">
        <f t="shared" si="5"/>
        <v>6.5</v>
      </c>
      <c r="E106">
        <f t="shared" si="6"/>
        <v>8.5</v>
      </c>
      <c r="I106">
        <f t="shared" si="7"/>
        <v>7.9</v>
      </c>
    </row>
    <row r="107" spans="2:9" ht="12.75">
      <c r="B107">
        <v>5</v>
      </c>
      <c r="C107">
        <f t="shared" si="5"/>
        <v>1.4</v>
      </c>
      <c r="D107">
        <f t="shared" si="5"/>
        <v>6.9</v>
      </c>
      <c r="E107">
        <f t="shared" si="6"/>
        <v>8.8</v>
      </c>
      <c r="I107">
        <f t="shared" si="7"/>
        <v>8.3</v>
      </c>
    </row>
    <row r="108" spans="2:9" ht="12.75">
      <c r="B108">
        <v>4</v>
      </c>
      <c r="C108">
        <f t="shared" si="5"/>
        <v>1.5</v>
      </c>
      <c r="D108">
        <f t="shared" si="5"/>
        <v>7.5</v>
      </c>
      <c r="E108">
        <f t="shared" si="6"/>
        <v>9</v>
      </c>
      <c r="I108">
        <f t="shared" si="7"/>
        <v>8.9</v>
      </c>
    </row>
    <row r="109" spans="2:9" ht="12.75">
      <c r="B109">
        <v>3</v>
      </c>
      <c r="C109">
        <f t="shared" si="5"/>
        <v>1.5</v>
      </c>
      <c r="D109">
        <f t="shared" si="5"/>
        <v>8</v>
      </c>
      <c r="E109">
        <f t="shared" si="6"/>
        <v>9.3</v>
      </c>
      <c r="I109">
        <f t="shared" si="7"/>
        <v>9.5</v>
      </c>
    </row>
    <row r="110" spans="2:9" ht="12.75">
      <c r="B110">
        <v>2</v>
      </c>
      <c r="C110">
        <f t="shared" si="5"/>
        <v>1.6</v>
      </c>
      <c r="D110">
        <f t="shared" si="5"/>
        <v>8.6</v>
      </c>
      <c r="E110">
        <f t="shared" si="6"/>
        <v>9.7</v>
      </c>
      <c r="I110">
        <f t="shared" si="7"/>
        <v>10.1</v>
      </c>
    </row>
    <row r="111" spans="2:9" ht="12.75">
      <c r="B111">
        <v>1</v>
      </c>
      <c r="C111">
        <f t="shared" si="5"/>
        <v>1.7</v>
      </c>
      <c r="D111">
        <f t="shared" si="5"/>
        <v>9.9</v>
      </c>
      <c r="E111">
        <f t="shared" si="6"/>
        <v>10.5</v>
      </c>
      <c r="I111">
        <f t="shared" si="7"/>
        <v>11.6</v>
      </c>
    </row>
    <row r="112" spans="2:9" ht="12.75">
      <c r="B112">
        <v>0</v>
      </c>
      <c r="C112">
        <f t="shared" si="5"/>
        <v>1.8</v>
      </c>
      <c r="D112">
        <f t="shared" si="5"/>
        <v>11</v>
      </c>
      <c r="E112">
        <f t="shared" si="6"/>
        <v>11</v>
      </c>
      <c r="I112">
        <f t="shared" si="7"/>
        <v>12.7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Caratteristica tensione corrente di un resistore e di una lampadina.xls</dc:title>
  <dc:subject/>
  <dc:creator>Roberto Occa</dc:creator>
  <cp:keywords/>
  <dc:description/>
  <cp:lastModifiedBy>Roberto Occa</cp:lastModifiedBy>
  <cp:lastPrinted>2009-02-26T06:45:32Z</cp:lastPrinted>
  <dcterms:created xsi:type="dcterms:W3CDTF">2009-02-10T09:10:35Z</dcterms:created>
  <dcterms:modified xsi:type="dcterms:W3CDTF">2009-02-26T17:34:15Z</dcterms:modified>
  <cp:category/>
  <cp:version/>
  <cp:contentType/>
  <cp:contentStatus/>
</cp:coreProperties>
</file>